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на Сергеевна\Desktop\"/>
    </mc:Choice>
  </mc:AlternateContent>
  <bookViews>
    <workbookView xWindow="0" yWindow="0" windowWidth="28800" windowHeight="12435" tabRatio="757" activeTab="1"/>
  </bookViews>
  <sheets>
    <sheet name="сезонные замены" sheetId="91" r:id="rId1"/>
    <sheet name="меню" sheetId="88" r:id="rId2"/>
    <sheet name="Показатели ХЭХ" sheetId="89" r:id="rId3"/>
    <sheet name="Расчет ХЭХ" sheetId="69" r:id="rId4"/>
  </sheets>
  <definedNames>
    <definedName name="_xlnm._FilterDatabase" localSheetId="1" hidden="1">меню!$A$5:$A$280</definedName>
    <definedName name="_xlnm._FilterDatabase" localSheetId="3" hidden="1">'Расчет ХЭХ'!$A$5:$A$306</definedName>
  </definedNames>
  <calcPr calcId="162913"/>
</workbook>
</file>

<file path=xl/calcChain.xml><?xml version="1.0" encoding="utf-8"?>
<calcChain xmlns="http://schemas.openxmlformats.org/spreadsheetml/2006/main">
  <c r="E205" i="69" l="1"/>
  <c r="E211" i="69" s="1"/>
  <c r="F205" i="69"/>
  <c r="F211" i="69" s="1"/>
  <c r="G205" i="69"/>
  <c r="G211" i="69" s="1"/>
  <c r="H205" i="69"/>
  <c r="H211" i="69" s="1"/>
  <c r="I205" i="69"/>
  <c r="I211" i="69" s="1"/>
  <c r="J205" i="69"/>
  <c r="J211" i="69" s="1"/>
  <c r="K205" i="69"/>
  <c r="K211" i="69" s="1"/>
  <c r="L205" i="69"/>
  <c r="L211" i="69" s="1"/>
  <c r="M205" i="69"/>
  <c r="M211" i="69" s="1"/>
  <c r="N205" i="69"/>
  <c r="N211" i="69" s="1"/>
  <c r="O205" i="69"/>
  <c r="O211" i="69" s="1"/>
  <c r="D205" i="69"/>
  <c r="D211" i="69" s="1"/>
  <c r="E180" i="69"/>
  <c r="E186" i="69" s="1"/>
  <c r="F180" i="69"/>
  <c r="F186" i="69" s="1"/>
  <c r="G180" i="69"/>
  <c r="G186" i="69" s="1"/>
  <c r="H180" i="69"/>
  <c r="H186" i="69" s="1"/>
  <c r="I180" i="69"/>
  <c r="I186" i="69" s="1"/>
  <c r="J180" i="69"/>
  <c r="J186" i="69" s="1"/>
  <c r="K180" i="69"/>
  <c r="K186" i="69" s="1"/>
  <c r="L180" i="69"/>
  <c r="L186" i="69" s="1"/>
  <c r="M180" i="69"/>
  <c r="M186" i="69" s="1"/>
  <c r="N180" i="69"/>
  <c r="N186" i="69" s="1"/>
  <c r="O180" i="69"/>
  <c r="O186" i="69" s="1"/>
  <c r="D180" i="69"/>
  <c r="D186" i="69" s="1"/>
  <c r="E170" i="88"/>
  <c r="E176" i="88" s="1"/>
  <c r="F170" i="88"/>
  <c r="F176" i="88" s="1"/>
  <c r="G170" i="88"/>
  <c r="G176" i="88" s="1"/>
  <c r="H170" i="88"/>
  <c r="H176" i="88" s="1"/>
  <c r="I170" i="88"/>
  <c r="I176" i="88" s="1"/>
  <c r="J170" i="88"/>
  <c r="J176" i="88" s="1"/>
  <c r="K170" i="88"/>
  <c r="K176" i="88" s="1"/>
  <c r="L170" i="88"/>
  <c r="L176" i="88" s="1"/>
  <c r="M170" i="88"/>
  <c r="M176" i="88" s="1"/>
  <c r="N170" i="88"/>
  <c r="N176" i="88" s="1"/>
  <c r="O170" i="88"/>
  <c r="O176" i="88" s="1"/>
  <c r="D170" i="88"/>
  <c r="D176" i="88" s="1"/>
  <c r="E194" i="88"/>
  <c r="E200" i="88" s="1"/>
  <c r="F194" i="88"/>
  <c r="F200" i="88" s="1"/>
  <c r="G194" i="88"/>
  <c r="G200" i="88" s="1"/>
  <c r="H194" i="88"/>
  <c r="H200" i="88" s="1"/>
  <c r="I194" i="88"/>
  <c r="I200" i="88" s="1"/>
  <c r="J194" i="88"/>
  <c r="J200" i="88" s="1"/>
  <c r="K194" i="88"/>
  <c r="K200" i="88" s="1"/>
  <c r="L194" i="88"/>
  <c r="L200" i="88" s="1"/>
  <c r="M194" i="88"/>
  <c r="M200" i="88" s="1"/>
  <c r="N194" i="88"/>
  <c r="N200" i="88" s="1"/>
  <c r="O194" i="88"/>
  <c r="O200" i="88" s="1"/>
  <c r="D194" i="88"/>
  <c r="D200" i="88" s="1"/>
  <c r="C23" i="88" l="1"/>
  <c r="C14" i="88"/>
  <c r="C247" i="88"/>
  <c r="C242" i="88"/>
  <c r="E234" i="88"/>
  <c r="C234" i="88"/>
  <c r="C223" i="88"/>
  <c r="C218" i="88"/>
  <c r="C209" i="88"/>
  <c r="C199" i="88"/>
  <c r="C194" i="88"/>
  <c r="C185" i="88"/>
  <c r="C175" i="88"/>
  <c r="C170" i="88"/>
  <c r="C161" i="88"/>
  <c r="C151" i="88"/>
  <c r="C146" i="88"/>
  <c r="C137" i="88"/>
  <c r="C126" i="88"/>
  <c r="C121" i="88"/>
  <c r="C112" i="88"/>
  <c r="C101" i="88"/>
  <c r="C96" i="88"/>
  <c r="C87" i="88"/>
  <c r="C75" i="88"/>
  <c r="C70" i="88"/>
  <c r="C61" i="88"/>
  <c r="C52" i="88"/>
  <c r="C47" i="88"/>
  <c r="C39" i="88"/>
  <c r="C28" i="88"/>
  <c r="E245" i="69"/>
  <c r="E260" i="88" l="1"/>
  <c r="E261" i="88" s="1"/>
  <c r="E263" i="88"/>
  <c r="E264" i="88" s="1"/>
  <c r="E257" i="88"/>
  <c r="E258" i="88" s="1"/>
  <c r="C258" i="69"/>
  <c r="C253" i="69"/>
  <c r="C245" i="69"/>
  <c r="C234" i="69"/>
  <c r="C229" i="69"/>
  <c r="C220" i="69"/>
  <c r="C210" i="69"/>
  <c r="C205" i="69"/>
  <c r="C196" i="69"/>
  <c r="C185" i="69"/>
  <c r="C180" i="69"/>
  <c r="C170" i="69"/>
  <c r="C160" i="69"/>
  <c r="C155" i="69"/>
  <c r="C146" i="69"/>
  <c r="C134" i="69"/>
  <c r="C129" i="69"/>
  <c r="C119" i="69"/>
  <c r="C108" i="69"/>
  <c r="C103" i="69"/>
  <c r="C93" i="69"/>
  <c r="C80" i="69"/>
  <c r="C75" i="69"/>
  <c r="C65" i="69"/>
  <c r="C54" i="69"/>
  <c r="C49" i="69"/>
  <c r="C41" i="69"/>
  <c r="C30" i="69"/>
  <c r="C25" i="69"/>
  <c r="C15" i="69"/>
  <c r="E275" i="69" l="1"/>
  <c r="E276" i="69" s="1"/>
  <c r="E278" i="69" s="1"/>
  <c r="F275" i="69"/>
  <c r="F276" i="69" s="1"/>
  <c r="F278" i="69" s="1"/>
  <c r="G275" i="69"/>
  <c r="G276" i="69" s="1"/>
  <c r="G278" i="69" s="1"/>
  <c r="H275" i="69"/>
  <c r="H276" i="69" s="1"/>
  <c r="H278" i="69" s="1"/>
  <c r="I275" i="69"/>
  <c r="I276" i="69" s="1"/>
  <c r="I278" i="69" s="1"/>
  <c r="J275" i="69"/>
  <c r="J276" i="69" s="1"/>
  <c r="J278" i="69" s="1"/>
  <c r="K275" i="69"/>
  <c r="K276" i="69" s="1"/>
  <c r="K278" i="69" s="1"/>
  <c r="L275" i="69"/>
  <c r="L276" i="69" s="1"/>
  <c r="L278" i="69" s="1"/>
  <c r="M275" i="69"/>
  <c r="M276" i="69" s="1"/>
  <c r="M278" i="69" s="1"/>
  <c r="N275" i="69"/>
  <c r="N276" i="69" s="1"/>
  <c r="N278" i="69" s="1"/>
  <c r="O275" i="69"/>
  <c r="O276" i="69" s="1"/>
  <c r="O278" i="69" s="1"/>
  <c r="D275" i="69"/>
  <c r="D276" i="69" s="1"/>
  <c r="D278" i="69" s="1"/>
  <c r="E271" i="69"/>
  <c r="E272" i="69" s="1"/>
  <c r="F271" i="69"/>
  <c r="F272" i="69" s="1"/>
  <c r="G271" i="69"/>
  <c r="G272" i="69" s="1"/>
  <c r="G274" i="69" s="1"/>
  <c r="H271" i="69"/>
  <c r="H272" i="69" s="1"/>
  <c r="H274" i="69" s="1"/>
  <c r="I271" i="69"/>
  <c r="I272" i="69" s="1"/>
  <c r="I274" i="69" s="1"/>
  <c r="J271" i="69"/>
  <c r="J272" i="69" s="1"/>
  <c r="J274" i="69" s="1"/>
  <c r="K271" i="69"/>
  <c r="K272" i="69" s="1"/>
  <c r="K274" i="69" s="1"/>
  <c r="L271" i="69"/>
  <c r="L272" i="69" s="1"/>
  <c r="L274" i="69" s="1"/>
  <c r="M271" i="69"/>
  <c r="M272" i="69" s="1"/>
  <c r="M274" i="69" s="1"/>
  <c r="N271" i="69"/>
  <c r="N272" i="69" s="1"/>
  <c r="N274" i="69" s="1"/>
  <c r="O271" i="69"/>
  <c r="O272" i="69" s="1"/>
  <c r="O274" i="69" s="1"/>
  <c r="D271" i="69"/>
  <c r="D272" i="69" s="1"/>
  <c r="E267" i="69"/>
  <c r="E268" i="69" s="1"/>
  <c r="F267" i="69"/>
  <c r="F268" i="69" s="1"/>
  <c r="G267" i="69"/>
  <c r="H267" i="69"/>
  <c r="H268" i="69" s="1"/>
  <c r="H270" i="69" s="1"/>
  <c r="I267" i="69"/>
  <c r="I268" i="69" s="1"/>
  <c r="I270" i="69" s="1"/>
  <c r="J267" i="69"/>
  <c r="J268" i="69" s="1"/>
  <c r="J270" i="69" s="1"/>
  <c r="K267" i="69"/>
  <c r="K268" i="69" s="1"/>
  <c r="K270" i="69" s="1"/>
  <c r="L267" i="69"/>
  <c r="L268" i="69" s="1"/>
  <c r="L270" i="69" s="1"/>
  <c r="M267" i="69"/>
  <c r="M268" i="69" s="1"/>
  <c r="M270" i="69" s="1"/>
  <c r="N267" i="69"/>
  <c r="N268" i="69" s="1"/>
  <c r="N270" i="69" s="1"/>
  <c r="O267" i="69"/>
  <c r="O268" i="69" s="1"/>
  <c r="O270" i="69" s="1"/>
  <c r="D267" i="69"/>
  <c r="D268" i="69" s="1"/>
  <c r="E263" i="69"/>
  <c r="E264" i="69" s="1"/>
  <c r="F263" i="69"/>
  <c r="G263" i="69"/>
  <c r="H263" i="69"/>
  <c r="I263" i="69"/>
  <c r="I264" i="69" s="1"/>
  <c r="I266" i="69" s="1"/>
  <c r="J263" i="69"/>
  <c r="K263" i="69"/>
  <c r="L263" i="69"/>
  <c r="L264" i="69" s="1"/>
  <c r="L266" i="69" s="1"/>
  <c r="M263" i="69"/>
  <c r="M264" i="69" s="1"/>
  <c r="M266" i="69" s="1"/>
  <c r="N263" i="69"/>
  <c r="O263" i="69"/>
  <c r="D263" i="69"/>
  <c r="D264" i="69" s="1"/>
  <c r="E286" i="69" l="1"/>
  <c r="E287" i="69" s="1"/>
  <c r="E289" i="69"/>
  <c r="E290" i="69" s="1"/>
  <c r="E283" i="69"/>
  <c r="E284" i="69" s="1"/>
  <c r="G268" i="69"/>
  <c r="G270" i="69" s="1"/>
  <c r="N264" i="69"/>
  <c r="N266" i="69" s="1"/>
  <c r="J264" i="69"/>
  <c r="J266" i="69" s="1"/>
  <c r="F264" i="69"/>
  <c r="F266" i="69" s="1"/>
  <c r="H264" i="69"/>
  <c r="H266" i="69" s="1"/>
  <c r="O264" i="69"/>
  <c r="O266" i="69" s="1"/>
  <c r="K264" i="69"/>
  <c r="K266" i="69" s="1"/>
  <c r="G264" i="69"/>
  <c r="G266" i="69" s="1"/>
  <c r="E266" i="69"/>
  <c r="E270" i="69"/>
  <c r="E274" i="69"/>
  <c r="E273" i="69"/>
  <c r="E277" i="69"/>
  <c r="D266" i="69"/>
  <c r="D270" i="69"/>
  <c r="F270" i="69"/>
  <c r="D273" i="69"/>
  <c r="D274" i="69"/>
  <c r="F273" i="69"/>
  <c r="F274" i="69"/>
  <c r="D277" i="69"/>
  <c r="F277" i="69"/>
  <c r="F269" i="69" l="1"/>
  <c r="E269" i="69"/>
  <c r="D265" i="69"/>
  <c r="D269" i="69"/>
  <c r="F265" i="69"/>
  <c r="E265" i="69"/>
</calcChain>
</file>

<file path=xl/sharedStrings.xml><?xml version="1.0" encoding="utf-8"?>
<sst xmlns="http://schemas.openxmlformats.org/spreadsheetml/2006/main" count="1120" uniqueCount="262">
  <si>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</si>
  <si>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</si>
  <si>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</si>
  <si>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</si>
  <si>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</si>
  <si>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</si>
  <si>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</si>
  <si>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Какао с молоком</t>
  </si>
  <si>
    <t>Обед</t>
  </si>
  <si>
    <t>Полдник</t>
  </si>
  <si>
    <t>Зеленый горошек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</si>
  <si>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</si>
  <si>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</si>
  <si>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</si>
  <si>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</si>
  <si>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</si>
  <si>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</si>
  <si>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</si>
  <si>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</si>
  <si>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</si>
  <si>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</si>
  <si>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ржано-пшеничный</t>
  </si>
  <si>
    <t>Йогурт</t>
  </si>
  <si>
    <t>Всего за Пятница-2</t>
  </si>
  <si>
    <t>Итого за Полдник</t>
  </si>
  <si>
    <t>Итого за Обед</t>
  </si>
  <si>
    <t>Итого за _Завтрак</t>
  </si>
  <si>
    <t>_Завтрак</t>
  </si>
  <si>
    <t>День/неделя: Пятница-2</t>
  </si>
  <si>
    <t>Всего за Четверг-2</t>
  </si>
  <si>
    <t>Кофейный напиток с молоком</t>
  </si>
  <si>
    <t>День/неделя: Четверг-2</t>
  </si>
  <si>
    <t>Всего за Среда-2</t>
  </si>
  <si>
    <t>День/неделя: Среда-2</t>
  </si>
  <si>
    <t>Всего за Вторник-2</t>
  </si>
  <si>
    <t>День/неделя: Вторник-2</t>
  </si>
  <si>
    <t>Всего за Понедельник-2</t>
  </si>
  <si>
    <t>День/неделя: Понедельник-2</t>
  </si>
  <si>
    <t>Всего за Пятница-1</t>
  </si>
  <si>
    <t>День/неделя: Пятница-1</t>
  </si>
  <si>
    <t>Всего за Четверг-1</t>
  </si>
  <si>
    <t>День/неделя: Четверг-1</t>
  </si>
  <si>
    <t>Всего за Среда-1</t>
  </si>
  <si>
    <t>День/неделя: Среда-1</t>
  </si>
  <si>
    <t>Всего за Вторник-1</t>
  </si>
  <si>
    <t>День/неделя: Вторник-1</t>
  </si>
  <si>
    <t>Всего за Понедельник-1</t>
  </si>
  <si>
    <t>Энергетическая ценность (ккал)</t>
  </si>
  <si>
    <t>Наименование дней недели, блюд</t>
  </si>
  <si>
    <t>№ рец.</t>
  </si>
  <si>
    <t>Итого</t>
  </si>
  <si>
    <t>Макаронные изделия отварные</t>
  </si>
  <si>
    <t>Салат из свеклы с зелёным горошком</t>
  </si>
  <si>
    <t>Каша вязкая  молочная из овсяной крупы</t>
  </si>
  <si>
    <t>Картофельное пюре</t>
  </si>
  <si>
    <t>Запеканка творожная</t>
  </si>
  <si>
    <t>Огурец соленый</t>
  </si>
  <si>
    <t>Каша гречневая рассыпчатая</t>
  </si>
  <si>
    <t>Хлеб ржано- пшеничный</t>
  </si>
  <si>
    <t>Омлет натуральный</t>
  </si>
  <si>
    <t>Компот из свежих яблок</t>
  </si>
  <si>
    <t>Рис отварной</t>
  </si>
  <si>
    <t>День/неделя: Понедельник-1</t>
  </si>
  <si>
    <t>Сыр порционный</t>
  </si>
  <si>
    <t>Винегрет овощной</t>
  </si>
  <si>
    <t>Соус сметанный</t>
  </si>
  <si>
    <t>Овощи натуральные свежие (огурцы)</t>
  </si>
  <si>
    <t>Гуляш из говядины</t>
  </si>
  <si>
    <t>Пудинг творожный</t>
  </si>
  <si>
    <t>Салат Мозаика</t>
  </si>
  <si>
    <t>Котлета «Медвежья лапка»</t>
  </si>
  <si>
    <t>Соус сметанный с томатом</t>
  </si>
  <si>
    <t>Рагу из овощей</t>
  </si>
  <si>
    <t>Компот из черной смородины</t>
  </si>
  <si>
    <t>Овощи натуральные свежие (помидоры)</t>
  </si>
  <si>
    <t>Капуста тушеная</t>
  </si>
  <si>
    <t>Салат из моркови с яблоками и клюквой</t>
  </si>
  <si>
    <t>Горошек зеленый</t>
  </si>
  <si>
    <t>Каша жидкая молочная из пшённой крупы</t>
  </si>
  <si>
    <t>Салат из свеклы c огурцами солеными</t>
  </si>
  <si>
    <t>Овощи припущенные с маслом</t>
  </si>
  <si>
    <t>Соус абрикосовый</t>
  </si>
  <si>
    <t xml:space="preserve">Чай с лимоном </t>
  </si>
  <si>
    <t>Салат из моркови с курагой</t>
  </si>
  <si>
    <t>Салат из моркови, яблок и апельсинов</t>
  </si>
  <si>
    <t>Компот из свежих груш</t>
  </si>
  <si>
    <t>Омлет с сыром запеченный</t>
  </si>
  <si>
    <t>Салат из белокачанной капусты с яблоками</t>
  </si>
  <si>
    <t>Итого за завтраки</t>
  </si>
  <si>
    <t>Среднее значение за завтраки</t>
  </si>
  <si>
    <t xml:space="preserve">Выполнение СанПиН, % от суточной нормы </t>
  </si>
  <si>
    <t>Итого за обеды</t>
  </si>
  <si>
    <t>Среднее значение за обеды</t>
  </si>
  <si>
    <t>Итого за полдники</t>
  </si>
  <si>
    <t>Среднее значение за полдники</t>
  </si>
  <si>
    <t xml:space="preserve">Итого за весь период </t>
  </si>
  <si>
    <t xml:space="preserve">Среднее значение </t>
  </si>
  <si>
    <t xml:space="preserve">100 % Норма СанПиН </t>
  </si>
  <si>
    <t>масса порций</t>
  </si>
  <si>
    <t>Норма СанПиН</t>
  </si>
  <si>
    <t>173М</t>
  </si>
  <si>
    <t>4М</t>
  </si>
  <si>
    <t>15М</t>
  </si>
  <si>
    <t>379М/ссж</t>
  </si>
  <si>
    <t>Батон нарезной из муки в/с</t>
  </si>
  <si>
    <t>88М</t>
  </si>
  <si>
    <t>269М</t>
  </si>
  <si>
    <t>Биточки особые (свино-говяжьи б/к)</t>
  </si>
  <si>
    <t>330М</t>
  </si>
  <si>
    <t>309М/ссж</t>
  </si>
  <si>
    <t>349М/ссж</t>
  </si>
  <si>
    <t>Компот из сухофруктов (яблоки сушеные)</t>
  </si>
  <si>
    <t>Печенье</t>
  </si>
  <si>
    <t>71М</t>
  </si>
  <si>
    <t>260М/ссж</t>
  </si>
  <si>
    <t>302М/ссж</t>
  </si>
  <si>
    <t>382М/ссж</t>
  </si>
  <si>
    <t>102М</t>
  </si>
  <si>
    <t>259М/ссж</t>
  </si>
  <si>
    <t>Жаркое по-домашнему (грудки кур.) адапт.рецепт</t>
  </si>
  <si>
    <t>342М/ссж</t>
  </si>
  <si>
    <t>Зефир</t>
  </si>
  <si>
    <t>Фрукты (мандарины)</t>
  </si>
  <si>
    <t>241К</t>
  </si>
  <si>
    <t>386М</t>
  </si>
  <si>
    <t>376М/ссж</t>
  </si>
  <si>
    <t>94К/ссж</t>
  </si>
  <si>
    <t>82М/ссж</t>
  </si>
  <si>
    <t>331М</t>
  </si>
  <si>
    <t>184К</t>
  </si>
  <si>
    <t>457К</t>
  </si>
  <si>
    <t>Пастила</t>
  </si>
  <si>
    <t xml:space="preserve">Фрукты (яблоки) </t>
  </si>
  <si>
    <t>320К</t>
  </si>
  <si>
    <t>Куриное филе запеченое (грудка кур.)</t>
  </si>
  <si>
    <t>321М/ссж</t>
  </si>
  <si>
    <t>60М</t>
  </si>
  <si>
    <t>96М</t>
  </si>
  <si>
    <t>Рассольник ленинградский на курином бульоне (тушка курицы)</t>
  </si>
  <si>
    <t>234М</t>
  </si>
  <si>
    <t>Котлеты рыбные (минтай тушка) без соуса</t>
  </si>
  <si>
    <t>312М/ссж</t>
  </si>
  <si>
    <t>22К</t>
  </si>
  <si>
    <t>210М</t>
  </si>
  <si>
    <t>377М/ссж</t>
  </si>
  <si>
    <t>Фрукты (апельсины)</t>
  </si>
  <si>
    <t>99М</t>
  </si>
  <si>
    <t>294М</t>
  </si>
  <si>
    <t>Котлеты рубленные из птицы  (курица тушка)</t>
  </si>
  <si>
    <t>83К</t>
  </si>
  <si>
    <t>103М</t>
  </si>
  <si>
    <t>245М/330М</t>
  </si>
  <si>
    <t>Бефстроганов из отварной говядины, 45/45</t>
  </si>
  <si>
    <t>244М/ссж</t>
  </si>
  <si>
    <t>Плов из отварной говядины (мясо нежирных сортов)</t>
  </si>
  <si>
    <t>53М/ссж</t>
  </si>
  <si>
    <t>93М</t>
  </si>
  <si>
    <t>223М/ссж</t>
  </si>
  <si>
    <t>326М</t>
  </si>
  <si>
    <t>63М/ссж</t>
  </si>
  <si>
    <t>151К/ссж</t>
  </si>
  <si>
    <t>171М/ссж</t>
  </si>
  <si>
    <t>292М/ссж</t>
  </si>
  <si>
    <t>Птица (грудки кур.), тушенные в соусе с овощами</t>
  </si>
  <si>
    <t>63К/ссж</t>
  </si>
  <si>
    <t>84М/ссж</t>
  </si>
  <si>
    <t>233М/328М</t>
  </si>
  <si>
    <t>Рыба запеченая под молочным соусом (минтай тушка)</t>
  </si>
  <si>
    <t>231К</t>
  </si>
  <si>
    <t>46М</t>
  </si>
  <si>
    <t>98М/ссж</t>
  </si>
  <si>
    <t>291М</t>
  </si>
  <si>
    <t>Плов из птицы (грудки кур)</t>
  </si>
  <si>
    <t>Салат картофельный с сельдью</t>
  </si>
  <si>
    <t>Бутерброд с отварными мясными продуктами, говядина 24</t>
  </si>
  <si>
    <t>Бутерброд с отварными мясными продуктами, хлеб пшеничный 36</t>
  </si>
  <si>
    <t>Борщ с фасолью и картофелем со сметаной, 210/10</t>
  </si>
  <si>
    <t>255М/332М</t>
  </si>
  <si>
    <t>Печень по- строгановски, 45/45</t>
  </si>
  <si>
    <t>182/М/ЖКТ</t>
  </si>
  <si>
    <t>Суп крестьянский с крупой на курином бульоне (кур.тушка)</t>
  </si>
  <si>
    <t>70М</t>
  </si>
  <si>
    <t xml:space="preserve">Чай с сахаром </t>
  </si>
  <si>
    <t>Борщ из свежей капусты с карт. на гов.мясо-костном бульоне со сметаной, 210/10</t>
  </si>
  <si>
    <t>Суп из овощей на курином б-не со сметаной, 210/10</t>
  </si>
  <si>
    <t>67М</t>
  </si>
  <si>
    <t>Суп картофельный с бобовыми на курином бульоне (мясо-костном)</t>
  </si>
  <si>
    <t>136/М/СД</t>
  </si>
  <si>
    <t xml:space="preserve">Йогурт </t>
  </si>
  <si>
    <t>Щи из свежей капусты с картофелем со сметаной (на мясо-костном говяжьем бульоне), 210/10</t>
  </si>
  <si>
    <t xml:space="preserve">Суп картофельный с макаронными изделиями на мясо-костном б-не </t>
  </si>
  <si>
    <t>Щи по-уральски (с пшенной крупой) на кур.б-не, 210/10</t>
  </si>
  <si>
    <t xml:space="preserve">Уха Ростовская (горбуша)  </t>
  </si>
  <si>
    <t>Бутерброд с говядиной отварной 24/36</t>
  </si>
  <si>
    <t>Биточки особые с соусом сметанным 80/30</t>
  </si>
  <si>
    <t>269М/330М</t>
  </si>
  <si>
    <t xml:space="preserve">Подгарнировка из огурцов  свежих </t>
  </si>
  <si>
    <t>Жаркое по-домашнему с курицей</t>
  </si>
  <si>
    <t>Котлета из мяса и печени «Медвежья лапка» с соусом сметанно/томатным 80/30</t>
  </si>
  <si>
    <t xml:space="preserve">Подгарнировка из помидоров  свежих </t>
  </si>
  <si>
    <t>Куриное филе запеченое с соусом сметанным 80/30</t>
  </si>
  <si>
    <t>320К/330М</t>
  </si>
  <si>
    <t xml:space="preserve">Рассольник ленинградский на курином бульоне </t>
  </si>
  <si>
    <t>Котлеты рыбные (минтай) с соусом сметанным 80/30</t>
  </si>
  <si>
    <t>234М/330М</t>
  </si>
  <si>
    <t>Подгарнировка из горошка зеленого</t>
  </si>
  <si>
    <t>Котлеты рубленные из птицы  (курица) с соусом сметанно/томатным 80/30</t>
  </si>
  <si>
    <t>294М/331М</t>
  </si>
  <si>
    <t>Плов из отварной говядины</t>
  </si>
  <si>
    <t>Котлеты рубленные из птицы  (куриные) с соусом сметанным</t>
  </si>
  <si>
    <t>294М/330М</t>
  </si>
  <si>
    <t>223М/ссж/326М</t>
  </si>
  <si>
    <t>Подгарнировка из огурцов  соленых</t>
  </si>
  <si>
    <t>Птица (грудки куриные), тушенная в соусе с овощами</t>
  </si>
  <si>
    <t>Рыба запеченая под молочным соусом (минтай)</t>
  </si>
  <si>
    <t>Суп крестьянский с крупой на курином бульоне</t>
  </si>
  <si>
    <t>Плов из птицы (грудки куриные)</t>
  </si>
  <si>
    <t>Вариант реализации типового основного меню (организованного питания) для обучающихся общеобразовательных организаций Калинградской области</t>
  </si>
  <si>
    <t>Возраст 7-11 лет</t>
  </si>
  <si>
    <t>Сезон осенне-зимний</t>
  </si>
  <si>
    <t>Расчет химико-энергетических характеристик Варианта реализации типового основного меню (организованного питания) для обучающихся общеобразовательных организаций Калинградской области</t>
  </si>
  <si>
    <t>Итого за завтрак, обед, полдник</t>
  </si>
  <si>
    <t>Среднее значение завтрак, обед, полдник</t>
  </si>
  <si>
    <t xml:space="preserve">Потребность в пищевых веществах и энергии для возраста 7-11 лет по СанПиН 2.3/2.4. 3590 </t>
  </si>
  <si>
    <t>Показатели</t>
  </si>
  <si>
    <t>Показатели  химико-энергетических типового основного меню (организованного питания) для обучающихся общеобразовательных организаций Калинградской области</t>
  </si>
  <si>
    <t xml:space="preserve">Суп картофельный с бобовыми (горохом) на курином бульоне </t>
  </si>
  <si>
    <t>ТТК/331М</t>
  </si>
  <si>
    <t xml:space="preserve">Суп картофельный с макаронными изделиями на м/к бульоне </t>
  </si>
  <si>
    <t>Осенне-зимний сезон</t>
  </si>
  <si>
    <t>Весенне-летний сезон</t>
  </si>
  <si>
    <t>Примечание</t>
  </si>
  <si>
    <t>67М/ссж</t>
  </si>
  <si>
    <t>В сезонной замене не нуждается</t>
  </si>
  <si>
    <t>36М</t>
  </si>
  <si>
    <t>38М</t>
  </si>
  <si>
    <t>Салат картофельный с яблоком</t>
  </si>
  <si>
    <t>69К</t>
  </si>
  <si>
    <t>Салат из отварной моркови с сыром</t>
  </si>
  <si>
    <t>63К</t>
  </si>
  <si>
    <t xml:space="preserve">Салат из моркови, яблок и апельсинов </t>
  </si>
  <si>
    <t>75 М</t>
  </si>
  <si>
    <t>Икра свекольная или морковная</t>
  </si>
  <si>
    <t>42М</t>
  </si>
  <si>
    <t>Салат картофельный с солеными огурцами и зеленым горошком</t>
  </si>
  <si>
    <t>ЭЦ (ккал)</t>
  </si>
  <si>
    <t>Запеканка творожная (творог 9%) с соусом абрикосовым 150/30</t>
  </si>
  <si>
    <t xml:space="preserve">Кофейный напиток с молоком (молоко 2,5%) </t>
  </si>
  <si>
    <t>Какао с молоком (молоко 2,5%)</t>
  </si>
  <si>
    <t>Кофейный напиток с молоком (молоко 2,5%)</t>
  </si>
  <si>
    <t>Пудинг творожный с йогуртом (2,5%) 120/30</t>
  </si>
  <si>
    <t>Щи из свежей капусты с картофелем со сметаной (15%) (на м/к бульоне), 210/10</t>
  </si>
  <si>
    <t>Борщ из свежей капусты с картофелем со сметаной (15%), на м/к бульоне, 210/10</t>
  </si>
  <si>
    <t>Суп из овощей на курином бульоне со сметаной (15%), 210/10</t>
  </si>
  <si>
    <t>Щи по-уральски со сметаной (15%) (с пшенной крупой) на курином бульоне, 210/10</t>
  </si>
  <si>
    <t>Борщ с фасолью и картофелем со сметаной (15%), 210/10</t>
  </si>
  <si>
    <t>Йогурт (2,5%)</t>
  </si>
  <si>
    <t>При подготовке меню были использованы:</t>
  </si>
  <si>
    <t>Сборник рецептур на продукцию для обучающихся во всех образовательных учреждениях / Под ред. М.П. Могильного и В.А. Тутельяна. – М.: ДеЛи плюс, 2017.</t>
  </si>
  <si>
    <t>Сборник рецептур блюд и кулинарных изделий для обучающихся образовательных организаций / Под ред. В.Р. Кучмы – М.: Издатель Научный центр здоровья детей, 2016.</t>
  </si>
  <si>
    <t>*** М</t>
  </si>
  <si>
    <t>***К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</si>
</sst>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2"/>
    </font>
    <font>
      <b/>
      <sz val="10"/>
      <name val="Times New Roman"/>
      <family val="2"/>
    </font>
    <font>
      <sz val="8"/>
      <name val="Times New Roman"/>
      <family val="2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2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i/>
      <sz val="12"/>
      <name val="Arial Narrow"/>
      <family val="2"/>
      <charset val="204"/>
    </font>
    <font>
      <sz val="12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FFD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0" fillId="0" borderId="0" xfId="0"/>
    <xf numFmtId="165" fontId="11" fillId="0" borderId="1" xfId="10" applyNumberFormat="1" applyFont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3" borderId="0" xfId="12" applyNumberFormat="1" applyFont="1" applyFill="1" applyAlignment="1">
      <alignment horizontal="center" vertical="center" wrapText="1"/>
    </xf>
    <xf numFmtId="0" fontId="10" fillId="3" borderId="0" xfId="12" applyNumberFormat="1" applyFont="1" applyFill="1" applyAlignment="1">
      <alignment horizontal="center" vertical="center" wrapText="1"/>
    </xf>
    <xf numFmtId="0" fontId="12" fillId="3" borderId="0" xfId="12" applyNumberFormat="1" applyFont="1" applyFill="1" applyAlignment="1">
      <alignment horizontal="center" vertical="center" wrapText="1"/>
    </xf>
    <xf numFmtId="0" fontId="10" fillId="3" borderId="0" xfId="12" applyFont="1" applyFill="1" applyAlignment="1">
      <alignment horizontal="center"/>
    </xf>
    <xf numFmtId="0" fontId="11" fillId="3" borderId="0" xfId="12" applyFont="1" applyFill="1" applyAlignment="1">
      <alignment horizontal="center"/>
    </xf>
    <xf numFmtId="0" fontId="9" fillId="0" borderId="0" xfId="12" applyNumberFormat="1" applyFont="1" applyAlignment="1">
      <alignment horizontal="left" vertical="center"/>
    </xf>
    <xf numFmtId="0" fontId="9" fillId="0" borderId="0" xfId="12" applyNumberFormat="1" applyFont="1" applyAlignment="1">
      <alignment horizontal="left" vertical="justify"/>
    </xf>
    <xf numFmtId="0" fontId="9" fillId="0" borderId="0" xfId="12" applyNumberFormat="1" applyFont="1" applyAlignment="1">
      <alignment horizontal="center" vertical="center"/>
    </xf>
    <xf numFmtId="0" fontId="7" fillId="0" borderId="0" xfId="12" applyFont="1" applyAlignment="1">
      <alignment horizontal="left"/>
    </xf>
    <xf numFmtId="0" fontId="1" fillId="0" borderId="0" xfId="12"/>
    <xf numFmtId="0" fontId="3" fillId="0" borderId="0" xfId="12" applyFont="1" applyBorder="1"/>
    <xf numFmtId="0" fontId="1" fillId="3" borderId="0" xfId="12" applyFill="1"/>
    <xf numFmtId="0" fontId="13" fillId="5" borderId="0" xfId="1" applyNumberFormat="1" applyFont="1" applyFill="1" applyBorder="1" applyAlignment="1">
      <alignment horizontal="left" vertical="center"/>
    </xf>
    <xf numFmtId="0" fontId="13" fillId="5" borderId="0" xfId="1" applyNumberFormat="1" applyFont="1" applyFill="1" applyBorder="1" applyAlignment="1">
      <alignment horizontal="left" vertical="justify"/>
    </xf>
    <xf numFmtId="165" fontId="7" fillId="0" borderId="1" xfId="12" applyNumberFormat="1" applyFont="1" applyBorder="1" applyAlignment="1">
      <alignment horizontal="center" vertical="center" wrapText="1"/>
    </xf>
    <xf numFmtId="2" fontId="8" fillId="4" borderId="1" xfId="13" applyNumberFormat="1" applyFont="1" applyFill="1" applyBorder="1" applyAlignment="1">
      <alignment horizontal="center" vertical="center" wrapText="1"/>
    </xf>
    <xf numFmtId="165" fontId="9" fillId="0" borderId="0" xfId="12" applyNumberFormat="1" applyFont="1" applyAlignment="1">
      <alignment horizontal="center" vertical="center"/>
    </xf>
    <xf numFmtId="0" fontId="12" fillId="3" borderId="1" xfId="12" applyFont="1" applyFill="1" applyBorder="1" applyAlignment="1">
      <alignment horizontal="left"/>
    </xf>
    <xf numFmtId="0" fontId="12" fillId="3" borderId="1" xfId="12" applyFont="1" applyFill="1" applyBorder="1" applyAlignment="1">
      <alignment vertical="justify"/>
    </xf>
    <xf numFmtId="0" fontId="12" fillId="3" borderId="1" xfId="12" applyFont="1" applyFill="1" applyBorder="1" applyAlignment="1">
      <alignment horizontal="center"/>
    </xf>
    <xf numFmtId="2" fontId="12" fillId="3" borderId="1" xfId="12" applyNumberFormat="1" applyFont="1" applyFill="1" applyBorder="1" applyAlignment="1">
      <alignment horizontal="center"/>
    </xf>
    <xf numFmtId="0" fontId="12" fillId="3" borderId="1" xfId="12" applyFont="1" applyFill="1" applyBorder="1" applyAlignment="1">
      <alignment horizontal="left" vertical="justify"/>
    </xf>
    <xf numFmtId="0" fontId="12" fillId="3" borderId="1" xfId="12" applyFont="1" applyFill="1" applyBorder="1" applyAlignment="1">
      <alignment horizontal="center" vertical="justify"/>
    </xf>
    <xf numFmtId="2" fontId="12" fillId="3" borderId="1" xfId="12" applyNumberFormat="1" applyFont="1" applyFill="1" applyBorder="1" applyAlignment="1">
      <alignment horizontal="center" vertical="justify"/>
    </xf>
    <xf numFmtId="0" fontId="11" fillId="3" borderId="0" xfId="12" applyNumberFormat="1" applyFont="1" applyFill="1" applyAlignment="1">
      <alignment horizontal="center" vertical="justify" wrapText="1"/>
    </xf>
    <xf numFmtId="165" fontId="18" fillId="0" borderId="1" xfId="10" applyNumberFormat="1" applyFont="1" applyBorder="1" applyAlignment="1">
      <alignment horizontal="center" vertical="center" wrapText="1"/>
    </xf>
    <xf numFmtId="165" fontId="18" fillId="0" borderId="1" xfId="1" applyNumberFormat="1" applyFont="1" applyFill="1" applyBorder="1" applyAlignment="1">
      <alignment horizontal="center" vertical="center" wrapText="1"/>
    </xf>
    <xf numFmtId="9" fontId="18" fillId="4" borderId="1" xfId="13" applyNumberFormat="1" applyFont="1" applyFill="1" applyBorder="1" applyAlignment="1">
      <alignment horizontal="center" vertical="center" wrapText="1"/>
    </xf>
    <xf numFmtId="9" fontId="18" fillId="2" borderId="1" xfId="13" applyNumberFormat="1" applyFont="1" applyFill="1" applyBorder="1" applyAlignment="1">
      <alignment horizontal="center"/>
    </xf>
    <xf numFmtId="9" fontId="18" fillId="3" borderId="1" xfId="13" applyNumberFormat="1" applyFont="1" applyFill="1" applyBorder="1" applyAlignment="1">
      <alignment horizontal="center"/>
    </xf>
    <xf numFmtId="9" fontId="18" fillId="0" borderId="1" xfId="13" applyNumberFormat="1" applyFont="1" applyBorder="1" applyAlignment="1">
      <alignment horizontal="center"/>
    </xf>
    <xf numFmtId="165" fontId="18" fillId="5" borderId="1" xfId="11" applyNumberFormat="1" applyFont="1" applyFill="1" applyBorder="1" applyAlignment="1">
      <alignment horizontal="center" vertical="center" wrapText="1"/>
    </xf>
    <xf numFmtId="165" fontId="18" fillId="5" borderId="1" xfId="1" applyNumberFormat="1" applyFont="1" applyFill="1" applyBorder="1" applyAlignment="1">
      <alignment horizontal="center" vertical="center" wrapText="1"/>
    </xf>
    <xf numFmtId="0" fontId="19" fillId="0" borderId="1" xfId="12" applyFont="1" applyBorder="1" applyAlignment="1">
      <alignment horizontal="center" vertical="center"/>
    </xf>
    <xf numFmtId="0" fontId="19" fillId="0" borderId="1" xfId="12" applyFont="1" applyBorder="1" applyAlignment="1">
      <alignment horizontal="center"/>
    </xf>
    <xf numFmtId="9" fontId="18" fillId="5" borderId="1" xfId="13" applyNumberFormat="1" applyFont="1" applyFill="1" applyBorder="1" applyAlignment="1">
      <alignment horizontal="center"/>
    </xf>
    <xf numFmtId="0" fontId="17" fillId="0" borderId="1" xfId="0" applyFont="1" applyBorder="1"/>
    <xf numFmtId="2" fontId="17" fillId="0" borderId="1" xfId="0" applyNumberFormat="1" applyFont="1" applyBorder="1"/>
    <xf numFmtId="0" fontId="17" fillId="0" borderId="1" xfId="0" applyFont="1" applyBorder="1" applyAlignment="1">
      <alignment vertical="justify"/>
    </xf>
    <xf numFmtId="0" fontId="1" fillId="0" borderId="0" xfId="12"/>
    <xf numFmtId="0" fontId="1" fillId="0" borderId="0" xfId="12"/>
    <xf numFmtId="0" fontId="11" fillId="0" borderId="0" xfId="12" applyNumberFormat="1" applyFont="1" applyAlignment="1">
      <alignment horizontal="left" vertical="center"/>
    </xf>
    <xf numFmtId="0" fontId="17" fillId="3" borderId="1" xfId="0" applyFont="1" applyFill="1" applyBorder="1"/>
    <xf numFmtId="0" fontId="17" fillId="3" borderId="1" xfId="0" applyFont="1" applyFill="1" applyBorder="1" applyAlignment="1">
      <alignment vertical="justify"/>
    </xf>
    <xf numFmtId="2" fontId="17" fillId="3" borderId="1" xfId="0" applyNumberFormat="1" applyFont="1" applyFill="1" applyBorder="1"/>
    <xf numFmtId="2" fontId="16" fillId="3" borderId="1" xfId="0" applyNumberFormat="1" applyFont="1" applyFill="1" applyBorder="1"/>
    <xf numFmtId="2" fontId="20" fillId="3" borderId="1" xfId="0" applyNumberFormat="1" applyFont="1" applyFill="1" applyBorder="1"/>
    <xf numFmtId="0" fontId="0" fillId="0" borderId="1" xfId="0" applyBorder="1"/>
    <xf numFmtId="0" fontId="0" fillId="0" borderId="0" xfId="0" applyFill="1" applyBorder="1"/>
    <xf numFmtId="0" fontId="9" fillId="0" borderId="0" xfId="12" applyNumberFormat="1" applyFont="1" applyAlignment="1">
      <alignment vertical="center"/>
    </xf>
    <xf numFmtId="0" fontId="9" fillId="0" borderId="0" xfId="12" applyNumberFormat="1" applyFont="1" applyAlignment="1">
      <alignment horizontal="center" vertical="center" wrapText="1"/>
    </xf>
    <xf numFmtId="0" fontId="1" fillId="0" borderId="0" xfId="12" applyAlignment="1">
      <alignment vertical="center"/>
    </xf>
    <xf numFmtId="0" fontId="10" fillId="3" borderId="0" xfId="12" applyFont="1" applyFill="1" applyAlignment="1">
      <alignment horizontal="center" vertical="center"/>
    </xf>
    <xf numFmtId="0" fontId="11" fillId="3" borderId="0" xfId="12" applyFont="1" applyFill="1" applyAlignment="1">
      <alignment horizontal="center" vertical="center"/>
    </xf>
    <xf numFmtId="0" fontId="7" fillId="0" borderId="0" xfId="12" applyFont="1" applyAlignment="1">
      <alignment horizontal="left" vertical="center"/>
    </xf>
    <xf numFmtId="0" fontId="3" fillId="0" borderId="0" xfId="12" applyFont="1" applyBorder="1" applyAlignment="1">
      <alignment vertical="center"/>
    </xf>
    <xf numFmtId="0" fontId="9" fillId="0" borderId="0" xfId="12" applyNumberFormat="1" applyFont="1" applyAlignment="1">
      <alignment horizontal="left" vertical="center" wrapText="1"/>
    </xf>
    <xf numFmtId="0" fontId="21" fillId="0" borderId="0" xfId="12" applyNumberFormat="1" applyFont="1" applyAlignment="1">
      <alignment vertical="center"/>
    </xf>
    <xf numFmtId="0" fontId="22" fillId="0" borderId="0" xfId="12" applyNumberFormat="1" applyFont="1" applyAlignment="1">
      <alignment horizontal="left" vertical="center" wrapText="1"/>
    </xf>
    <xf numFmtId="0" fontId="22" fillId="0" borderId="0" xfId="12" applyNumberFormat="1" applyFont="1" applyAlignment="1">
      <alignment horizontal="center" vertical="center" wrapText="1"/>
    </xf>
    <xf numFmtId="0" fontId="22" fillId="0" borderId="0" xfId="12" applyNumberFormat="1" applyFont="1" applyAlignment="1">
      <alignment horizontal="center" vertical="center"/>
    </xf>
    <xf numFmtId="0" fontId="22" fillId="0" borderId="0" xfId="12" applyNumberFormat="1" applyFont="1" applyAlignment="1">
      <alignment horizontal="left" vertical="center"/>
    </xf>
    <xf numFmtId="0" fontId="21" fillId="3" borderId="0" xfId="12" applyNumberFormat="1" applyFont="1" applyFill="1" applyAlignment="1">
      <alignment vertical="center" wrapText="1"/>
    </xf>
    <xf numFmtId="0" fontId="21" fillId="3" borderId="0" xfId="12" applyNumberFormat="1" applyFont="1" applyFill="1" applyAlignment="1">
      <alignment horizontal="left" vertical="center" wrapText="1"/>
    </xf>
    <xf numFmtId="0" fontId="22" fillId="3" borderId="1" xfId="12" applyFont="1" applyFill="1" applyBorder="1" applyAlignment="1">
      <alignment vertical="center"/>
    </xf>
    <xf numFmtId="0" fontId="22" fillId="3" borderId="1" xfId="12" applyFont="1" applyFill="1" applyBorder="1" applyAlignment="1">
      <alignment horizontal="left" vertical="center" wrapText="1"/>
    </xf>
    <xf numFmtId="0" fontId="22" fillId="3" borderId="1" xfId="12" applyFont="1" applyFill="1" applyBorder="1" applyAlignment="1">
      <alignment horizontal="center" vertical="center" wrapText="1"/>
    </xf>
    <xf numFmtId="2" fontId="22" fillId="3" borderId="1" xfId="12" applyNumberFormat="1" applyFont="1" applyFill="1" applyBorder="1" applyAlignment="1">
      <alignment horizontal="center" vertical="center"/>
    </xf>
    <xf numFmtId="0" fontId="22" fillId="3" borderId="1" xfId="12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2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vertical="center" wrapText="1"/>
    </xf>
    <xf numFmtId="2" fontId="23" fillId="3" borderId="1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vertical="center"/>
    </xf>
    <xf numFmtId="0" fontId="22" fillId="0" borderId="0" xfId="12" applyNumberFormat="1" applyFont="1" applyAlignment="1">
      <alignment vertical="center"/>
    </xf>
    <xf numFmtId="165" fontId="21" fillId="0" borderId="1" xfId="12" applyNumberFormat="1" applyFont="1" applyBorder="1" applyAlignment="1">
      <alignment horizontal="center" vertical="center" wrapText="1"/>
    </xf>
    <xf numFmtId="165" fontId="21" fillId="0" borderId="1" xfId="10" applyNumberFormat="1" applyFont="1" applyBorder="1" applyAlignment="1">
      <alignment horizontal="center" vertical="center" wrapText="1"/>
    </xf>
    <xf numFmtId="165" fontId="21" fillId="0" borderId="1" xfId="1" applyNumberFormat="1" applyFont="1" applyFill="1" applyBorder="1" applyAlignment="1">
      <alignment horizontal="center" vertical="center" wrapText="1"/>
    </xf>
    <xf numFmtId="2" fontId="21" fillId="4" borderId="1" xfId="13" applyNumberFormat="1" applyFont="1" applyFill="1" applyBorder="1" applyAlignment="1">
      <alignment horizontal="center" vertical="center" wrapText="1"/>
    </xf>
    <xf numFmtId="0" fontId="25" fillId="0" borderId="0" xfId="12" applyNumberFormat="1" applyFont="1" applyAlignment="1">
      <alignment vertical="center"/>
    </xf>
    <xf numFmtId="0" fontId="25" fillId="0" borderId="0" xfId="12" applyNumberFormat="1" applyFont="1" applyAlignment="1">
      <alignment horizontal="left" vertical="center" wrapText="1"/>
    </xf>
    <xf numFmtId="0" fontId="25" fillId="0" borderId="0" xfId="12" applyNumberFormat="1" applyFont="1" applyAlignment="1">
      <alignment horizontal="center" vertical="center" wrapText="1"/>
    </xf>
    <xf numFmtId="0" fontId="25" fillId="0" borderId="0" xfId="12" applyNumberFormat="1" applyFont="1" applyAlignment="1">
      <alignment horizontal="center" vertical="center"/>
    </xf>
    <xf numFmtId="165" fontId="25" fillId="0" borderId="0" xfId="12" applyNumberFormat="1" applyFont="1" applyAlignment="1">
      <alignment horizontal="center" vertical="center"/>
    </xf>
    <xf numFmtId="0" fontId="14" fillId="0" borderId="0" xfId="12" applyNumberFormat="1" applyFont="1" applyAlignment="1">
      <alignment vertical="center" wrapText="1"/>
    </xf>
    <xf numFmtId="0" fontId="22" fillId="0" borderId="0" xfId="12" applyNumberFormat="1" applyFont="1" applyAlignment="1">
      <alignment horizontal="left" vertical="justify"/>
    </xf>
    <xf numFmtId="0" fontId="23" fillId="3" borderId="1" xfId="0" applyFont="1" applyFill="1" applyBorder="1"/>
    <xf numFmtId="0" fontId="22" fillId="3" borderId="1" xfId="12" applyFont="1" applyFill="1" applyBorder="1" applyAlignment="1">
      <alignment horizontal="center"/>
    </xf>
    <xf numFmtId="2" fontId="22" fillId="3" borderId="1" xfId="12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2" fontId="22" fillId="3" borderId="1" xfId="12" applyNumberFormat="1" applyFont="1" applyFill="1" applyBorder="1" applyAlignment="1">
      <alignment horizontal="center" vertical="center" wrapText="1"/>
    </xf>
    <xf numFmtId="164" fontId="22" fillId="3" borderId="1" xfId="10" applyNumberFormat="1" applyFont="1" applyFill="1" applyBorder="1" applyAlignment="1">
      <alignment horizontal="center" vertical="center" wrapText="1"/>
    </xf>
    <xf numFmtId="164" fontId="22" fillId="3" borderId="1" xfId="1" applyNumberFormat="1" applyFont="1" applyFill="1" applyBorder="1" applyAlignment="1">
      <alignment horizontal="center" vertical="center" wrapText="1"/>
    </xf>
    <xf numFmtId="9" fontId="22" fillId="3" borderId="1" xfId="13" applyNumberFormat="1" applyFont="1" applyFill="1" applyBorder="1" applyAlignment="1">
      <alignment horizontal="center"/>
    </xf>
    <xf numFmtId="164" fontId="22" fillId="3" borderId="1" xfId="11" applyNumberFormat="1" applyFont="1" applyFill="1" applyBorder="1" applyAlignment="1">
      <alignment horizontal="center" vertical="center" wrapText="1"/>
    </xf>
    <xf numFmtId="9" fontId="22" fillId="3" borderId="1" xfId="13" applyNumberFormat="1" applyFont="1" applyFill="1" applyBorder="1" applyAlignment="1">
      <alignment horizontal="center" vertical="center" wrapText="1"/>
    </xf>
    <xf numFmtId="165" fontId="22" fillId="3" borderId="1" xfId="1" applyNumberFormat="1" applyFont="1" applyFill="1" applyBorder="1" applyAlignment="1">
      <alignment horizontal="center" vertical="center" wrapText="1"/>
    </xf>
    <xf numFmtId="0" fontId="22" fillId="3" borderId="1" xfId="1" applyNumberFormat="1" applyFont="1" applyFill="1" applyBorder="1" applyAlignment="1">
      <alignment horizontal="right" vertical="center" wrapText="1"/>
    </xf>
    <xf numFmtId="0" fontId="22" fillId="3" borderId="1" xfId="1" applyNumberFormat="1" applyFont="1" applyFill="1" applyBorder="1" applyAlignment="1">
      <alignment horizontal="right" vertical="center"/>
    </xf>
    <xf numFmtId="0" fontId="22" fillId="3" borderId="1" xfId="12" applyFont="1" applyFill="1" applyBorder="1" applyAlignment="1">
      <alignment horizontal="center" vertical="center"/>
    </xf>
    <xf numFmtId="0" fontId="22" fillId="3" borderId="1" xfId="10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 wrapText="1"/>
    </xf>
    <xf numFmtId="2" fontId="23" fillId="0" borderId="0" xfId="0" applyNumberFormat="1" applyFont="1" applyBorder="1" applyAlignment="1">
      <alignment vertical="center"/>
    </xf>
    <xf numFmtId="0" fontId="9" fillId="0" borderId="0" xfId="12" applyNumberFormat="1" applyFont="1" applyFill="1" applyAlignment="1">
      <alignment horizontal="left" vertical="center"/>
    </xf>
    <xf numFmtId="0" fontId="9" fillId="0" borderId="0" xfId="12" applyNumberFormat="1" applyFont="1" applyFill="1" applyAlignment="1">
      <alignment horizontal="center" vertical="center"/>
    </xf>
    <xf numFmtId="2" fontId="9" fillId="0" borderId="0" xfId="12" applyNumberFormat="1" applyFont="1" applyFill="1" applyAlignment="1">
      <alignment horizontal="left" vertical="justify"/>
    </xf>
    <xf numFmtId="165" fontId="9" fillId="0" borderId="0" xfId="12" applyNumberFormat="1" applyFont="1" applyFill="1" applyAlignment="1">
      <alignment horizontal="center" vertical="center"/>
    </xf>
    <xf numFmtId="0" fontId="9" fillId="0" borderId="0" xfId="12" applyNumberFormat="1" applyFont="1" applyFill="1" applyAlignment="1">
      <alignment horizontal="right" vertical="center"/>
    </xf>
    <xf numFmtId="0" fontId="0" fillId="0" borderId="1" xfId="0" applyBorder="1" applyAlignment="1">
      <alignment horizontal="center"/>
    </xf>
    <xf numFmtId="0" fontId="21" fillId="0" borderId="0" xfId="12" applyNumberFormat="1" applyFont="1" applyAlignment="1">
      <alignment horizontal="center" vertical="center" wrapText="1"/>
    </xf>
    <xf numFmtId="2" fontId="22" fillId="3" borderId="2" xfId="12" applyNumberFormat="1" applyFont="1" applyFill="1" applyBorder="1" applyAlignment="1">
      <alignment horizontal="center" vertical="center"/>
    </xf>
    <xf numFmtId="2" fontId="22" fillId="3" borderId="3" xfId="12" applyNumberFormat="1" applyFont="1" applyFill="1" applyBorder="1" applyAlignment="1">
      <alignment horizontal="center" vertical="center"/>
    </xf>
    <xf numFmtId="2" fontId="22" fillId="3" borderId="4" xfId="12" applyNumberFormat="1" applyFont="1" applyFill="1" applyBorder="1" applyAlignment="1">
      <alignment horizontal="center" vertical="center"/>
    </xf>
    <xf numFmtId="0" fontId="24" fillId="0" borderId="2" xfId="10" applyNumberFormat="1" applyFont="1" applyBorder="1" applyAlignment="1">
      <alignment horizontal="right" vertical="center"/>
    </xf>
    <xf numFmtId="0" fontId="24" fillId="0" borderId="3" xfId="10" applyNumberFormat="1" applyFont="1" applyBorder="1" applyAlignment="1">
      <alignment horizontal="right" vertical="center"/>
    </xf>
    <xf numFmtId="0" fontId="24" fillId="0" borderId="4" xfId="10" applyNumberFormat="1" applyFont="1" applyBorder="1" applyAlignment="1">
      <alignment horizontal="right" vertical="center"/>
    </xf>
    <xf numFmtId="0" fontId="22" fillId="3" borderId="2" xfId="12" applyFont="1" applyFill="1" applyBorder="1" applyAlignment="1">
      <alignment horizontal="left" vertical="center"/>
    </xf>
    <xf numFmtId="0" fontId="22" fillId="3" borderId="4" xfId="12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9" fillId="0" borderId="0" xfId="12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0" fontId="24" fillId="0" borderId="3" xfId="1" applyNumberFormat="1" applyFont="1" applyBorder="1" applyAlignment="1">
      <alignment horizontal="right" vertical="center"/>
    </xf>
    <xf numFmtId="0" fontId="24" fillId="0" borderId="4" xfId="1" applyNumberFormat="1" applyFont="1" applyBorder="1" applyAlignment="1">
      <alignment horizontal="right" vertical="center"/>
    </xf>
    <xf numFmtId="0" fontId="24" fillId="0" borderId="2" xfId="12" applyFont="1" applyBorder="1" applyAlignment="1">
      <alignment horizontal="right" vertical="center"/>
    </xf>
    <xf numFmtId="0" fontId="24" fillId="0" borderId="3" xfId="12" applyFont="1" applyBorder="1" applyAlignment="1">
      <alignment horizontal="right" vertical="center"/>
    </xf>
    <xf numFmtId="0" fontId="24" fillId="0" borderId="4" xfId="12" applyFont="1" applyBorder="1" applyAlignment="1">
      <alignment horizontal="right" vertical="center"/>
    </xf>
    <xf numFmtId="0" fontId="24" fillId="0" borderId="2" xfId="1" applyNumberFormat="1" applyFont="1" applyBorder="1" applyAlignment="1">
      <alignment horizontal="right" vertical="center"/>
    </xf>
    <xf numFmtId="0" fontId="23" fillId="3" borderId="2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left" vertical="center"/>
    </xf>
    <xf numFmtId="2" fontId="23" fillId="0" borderId="2" xfId="0" applyNumberFormat="1" applyFont="1" applyBorder="1" applyAlignment="1">
      <alignment horizontal="center" vertical="center"/>
    </xf>
    <xf numFmtId="2" fontId="23" fillId="0" borderId="3" xfId="0" applyNumberFormat="1" applyFont="1" applyBorder="1" applyAlignment="1">
      <alignment horizontal="center" vertical="center"/>
    </xf>
    <xf numFmtId="2" fontId="23" fillId="0" borderId="4" xfId="0" applyNumberFormat="1" applyFont="1" applyBorder="1" applyAlignment="1">
      <alignment horizontal="center" vertical="center"/>
    </xf>
    <xf numFmtId="2" fontId="23" fillId="3" borderId="2" xfId="0" applyNumberFormat="1" applyFont="1" applyFill="1" applyBorder="1" applyAlignment="1">
      <alignment horizontal="center" vertical="center"/>
    </xf>
    <xf numFmtId="2" fontId="23" fillId="3" borderId="3" xfId="0" applyNumberFormat="1" applyFont="1" applyFill="1" applyBorder="1" applyAlignment="1">
      <alignment horizontal="center" vertical="center"/>
    </xf>
    <xf numFmtId="2" fontId="23" fillId="3" borderId="4" xfId="0" applyNumberFormat="1" applyFont="1" applyFill="1" applyBorder="1" applyAlignment="1">
      <alignment horizontal="center" vertical="center"/>
    </xf>
    <xf numFmtId="2" fontId="22" fillId="3" borderId="1" xfId="12" applyNumberFormat="1" applyFont="1" applyFill="1" applyBorder="1" applyAlignment="1">
      <alignment horizontal="center" vertical="center" wrapText="1"/>
    </xf>
    <xf numFmtId="0" fontId="22" fillId="0" borderId="0" xfId="12" applyNumberFormat="1" applyFont="1" applyAlignment="1">
      <alignment horizontal="center" vertical="center" wrapText="1"/>
    </xf>
    <xf numFmtId="0" fontId="4" fillId="0" borderId="0" xfId="12" applyNumberFormat="1" applyFont="1" applyAlignment="1">
      <alignment horizontal="center" vertical="center" wrapText="1"/>
    </xf>
    <xf numFmtId="0" fontId="13" fillId="0" borderId="2" xfId="12" applyFont="1" applyBorder="1" applyAlignment="1">
      <alignment horizontal="right" vertical="center"/>
    </xf>
    <xf numFmtId="0" fontId="13" fillId="0" borderId="3" xfId="12" applyFont="1" applyBorder="1" applyAlignment="1">
      <alignment horizontal="right" vertical="center"/>
    </xf>
    <xf numFmtId="0" fontId="13" fillId="0" borderId="4" xfId="12" applyFont="1" applyBorder="1" applyAlignment="1">
      <alignment horizontal="right" vertical="center"/>
    </xf>
    <xf numFmtId="0" fontId="15" fillId="5" borderId="2" xfId="1" applyNumberFormat="1" applyFont="1" applyFill="1" applyBorder="1" applyAlignment="1">
      <alignment horizontal="right" vertical="center"/>
    </xf>
    <xf numFmtId="0" fontId="15" fillId="5" borderId="3" xfId="1" applyNumberFormat="1" applyFont="1" applyFill="1" applyBorder="1" applyAlignment="1">
      <alignment horizontal="right" vertical="center"/>
    </xf>
    <xf numFmtId="0" fontId="15" fillId="5" borderId="4" xfId="1" applyNumberFormat="1" applyFont="1" applyFill="1" applyBorder="1" applyAlignment="1">
      <alignment horizontal="right" vertical="center"/>
    </xf>
    <xf numFmtId="0" fontId="13" fillId="0" borderId="2" xfId="10" applyNumberFormat="1" applyFont="1" applyBorder="1" applyAlignment="1">
      <alignment horizontal="right" vertical="center"/>
    </xf>
    <xf numFmtId="0" fontId="13" fillId="0" borderId="3" xfId="10" applyNumberFormat="1" applyFont="1" applyBorder="1" applyAlignment="1">
      <alignment horizontal="right" vertical="center"/>
    </xf>
    <xf numFmtId="0" fontId="13" fillId="0" borderId="4" xfId="10" applyNumberFormat="1" applyFont="1" applyBorder="1" applyAlignment="1">
      <alignment horizontal="right" vertical="center"/>
    </xf>
    <xf numFmtId="0" fontId="13" fillId="0" borderId="3" xfId="1" applyNumberFormat="1" applyFont="1" applyBorder="1" applyAlignment="1">
      <alignment horizontal="right" vertical="center"/>
    </xf>
    <xf numFmtId="0" fontId="13" fillId="0" borderId="4" xfId="1" applyNumberFormat="1" applyFont="1" applyBorder="1" applyAlignment="1">
      <alignment horizontal="right" vertical="center"/>
    </xf>
    <xf numFmtId="0" fontId="13" fillId="0" borderId="2" xfId="1" applyNumberFormat="1" applyFont="1" applyBorder="1" applyAlignment="1">
      <alignment horizontal="right" vertical="center"/>
    </xf>
    <xf numFmtId="0" fontId="15" fillId="0" borderId="3" xfId="1" applyNumberFormat="1" applyFont="1" applyBorder="1" applyAlignment="1">
      <alignment horizontal="right" vertical="center"/>
    </xf>
    <xf numFmtId="0" fontId="15" fillId="0" borderId="4" xfId="1" applyNumberFormat="1" applyFont="1" applyBorder="1" applyAlignment="1">
      <alignment horizontal="right" vertical="center"/>
    </xf>
    <xf numFmtId="0" fontId="15" fillId="0" borderId="2" xfId="1" applyNumberFormat="1" applyFont="1" applyBorder="1" applyAlignment="1">
      <alignment horizontal="right" vertical="center"/>
    </xf>
    <xf numFmtId="0" fontId="15" fillId="5" borderId="2" xfId="10" applyNumberFormat="1" applyFont="1" applyFill="1" applyBorder="1" applyAlignment="1">
      <alignment horizontal="right" vertical="center"/>
    </xf>
    <xf numFmtId="0" fontId="15" fillId="5" borderId="3" xfId="10" applyNumberFormat="1" applyFont="1" applyFill="1" applyBorder="1" applyAlignment="1">
      <alignment horizontal="right" vertical="center"/>
    </xf>
    <xf numFmtId="0" fontId="15" fillId="5" borderId="4" xfId="10" applyNumberFormat="1" applyFont="1" applyFill="1" applyBorder="1" applyAlignment="1">
      <alignment horizontal="right" vertical="center"/>
    </xf>
    <xf numFmtId="2" fontId="12" fillId="3" borderId="2" xfId="12" applyNumberFormat="1" applyFont="1" applyFill="1" applyBorder="1" applyAlignment="1">
      <alignment horizontal="center" vertical="justify"/>
    </xf>
    <xf numFmtId="2" fontId="12" fillId="3" borderId="3" xfId="12" applyNumberFormat="1" applyFont="1" applyFill="1" applyBorder="1" applyAlignment="1">
      <alignment horizontal="center" vertical="justify"/>
    </xf>
    <xf numFmtId="2" fontId="12" fillId="3" borderId="4" xfId="12" applyNumberFormat="1" applyFont="1" applyFill="1" applyBorder="1" applyAlignment="1">
      <alignment horizontal="center" vertical="justify"/>
    </xf>
    <xf numFmtId="0" fontId="15" fillId="2" borderId="2" xfId="1" applyNumberFormat="1" applyFont="1" applyFill="1" applyBorder="1" applyAlignment="1">
      <alignment horizontal="right" vertical="center"/>
    </xf>
    <xf numFmtId="0" fontId="15" fillId="2" borderId="3" xfId="1" applyNumberFormat="1" applyFont="1" applyFill="1" applyBorder="1" applyAlignment="1">
      <alignment horizontal="right" vertical="center"/>
    </xf>
    <xf numFmtId="0" fontId="15" fillId="2" borderId="4" xfId="1" applyNumberFormat="1" applyFont="1" applyFill="1" applyBorder="1" applyAlignment="1">
      <alignment horizontal="right" vertical="center"/>
    </xf>
    <xf numFmtId="0" fontId="15" fillId="0" borderId="2" xfId="10" applyNumberFormat="1" applyFont="1" applyBorder="1" applyAlignment="1">
      <alignment horizontal="right" vertical="center"/>
    </xf>
    <xf numFmtId="0" fontId="15" fillId="0" borderId="3" xfId="10" applyNumberFormat="1" applyFont="1" applyBorder="1" applyAlignment="1">
      <alignment horizontal="right" vertical="center"/>
    </xf>
    <xf numFmtId="0" fontId="15" fillId="0" borderId="4" xfId="10" applyNumberFormat="1" applyFont="1" applyBorder="1" applyAlignment="1">
      <alignment horizontal="right" vertical="center"/>
    </xf>
  </cellXfs>
  <cellStyles count="14">
    <cellStyle name="Обычный" xfId="0" builtinId="0"/>
    <cellStyle name="Обычный 2" xfId="2"/>
    <cellStyle name="Обычный 2 2" xfId="3"/>
    <cellStyle name="Обычный 3" xfId="4"/>
    <cellStyle name="Обычный 4" xfId="7"/>
    <cellStyle name="Обычный 5" xfId="8"/>
    <cellStyle name="Обычный 6" xfId="12"/>
    <cellStyle name="Обычный_Лист1" xfId="1"/>
    <cellStyle name="Обычный_Лист6" xfId="11"/>
    <cellStyle name="Обычный_хэх Могильный" xfId="10"/>
    <cellStyle name="Процентный 2" xfId="5"/>
    <cellStyle name="Процентный 2 2" xfId="6"/>
    <cellStyle name="Процентный 3" xfId="9"/>
    <cellStyle name="Процентный 4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C12" sqref="C12"/>
    </sheetView>
  </sheetViews>
  <sheetFormatPr defaultColWidth="9.140625" defaultRowHeight="15" x14ac:dyDescent="0.25"/>
  <cols>
    <col min="1" max="1" width="9.140625" style="1"/>
    <col min="2" max="2" width="29" style="1" customWidth="1"/>
    <col min="3" max="3" width="9.140625" style="1" customWidth="1"/>
    <col min="4" max="4" width="27.28515625" style="1" customWidth="1"/>
    <col min="5" max="5" width="21.140625" style="1" customWidth="1"/>
    <col min="6" max="16384" width="9.140625" style="1"/>
  </cols>
  <sheetData>
    <row r="3" spans="1:6" x14ac:dyDescent="0.25">
      <c r="A3" s="122" t="s">
        <v>229</v>
      </c>
      <c r="B3" s="122"/>
      <c r="C3" s="122" t="s">
        <v>230</v>
      </c>
      <c r="D3" s="122"/>
      <c r="E3" s="52" t="s">
        <v>231</v>
      </c>
    </row>
    <row r="4" spans="1:6" ht="25.5" x14ac:dyDescent="0.25">
      <c r="A4" s="41" t="s">
        <v>232</v>
      </c>
      <c r="B4" s="43" t="s">
        <v>64</v>
      </c>
      <c r="C4" s="41" t="s">
        <v>232</v>
      </c>
      <c r="D4" s="43" t="s">
        <v>64</v>
      </c>
      <c r="E4" s="43" t="s">
        <v>233</v>
      </c>
    </row>
    <row r="5" spans="1:6" ht="25.5" x14ac:dyDescent="0.25">
      <c r="A5" s="41" t="s">
        <v>169</v>
      </c>
      <c r="B5" s="43" t="s">
        <v>87</v>
      </c>
      <c r="C5" s="41" t="s">
        <v>234</v>
      </c>
      <c r="D5" s="43" t="s">
        <v>173</v>
      </c>
      <c r="E5" s="43"/>
    </row>
    <row r="6" spans="1:6" ht="25.5" x14ac:dyDescent="0.25">
      <c r="A6" s="41" t="s">
        <v>126</v>
      </c>
      <c r="B6" s="43" t="s">
        <v>69</v>
      </c>
      <c r="C6" s="41" t="s">
        <v>126</v>
      </c>
      <c r="D6" s="43" t="s">
        <v>69</v>
      </c>
      <c r="E6" s="43" t="s">
        <v>233</v>
      </c>
    </row>
    <row r="7" spans="1:6" ht="25.5" x14ac:dyDescent="0.25">
      <c r="A7" s="41" t="s">
        <v>136</v>
      </c>
      <c r="B7" s="43" t="s">
        <v>76</v>
      </c>
      <c r="C7" s="41" t="s">
        <v>235</v>
      </c>
      <c r="D7" s="43" t="s">
        <v>236</v>
      </c>
      <c r="E7" s="43"/>
      <c r="F7" s="53"/>
    </row>
    <row r="8" spans="1:6" ht="25.5" x14ac:dyDescent="0.25">
      <c r="A8" s="41" t="s">
        <v>232</v>
      </c>
      <c r="B8" s="43" t="s">
        <v>64</v>
      </c>
      <c r="C8" s="41" t="s">
        <v>232</v>
      </c>
      <c r="D8" s="43" t="s">
        <v>64</v>
      </c>
      <c r="E8" s="43" t="s">
        <v>233</v>
      </c>
      <c r="F8" s="53"/>
    </row>
    <row r="9" spans="1:6" ht="25.5" x14ac:dyDescent="0.25">
      <c r="A9" s="47" t="s">
        <v>149</v>
      </c>
      <c r="B9" s="48" t="s">
        <v>79</v>
      </c>
      <c r="C9" s="47" t="s">
        <v>149</v>
      </c>
      <c r="D9" s="48" t="s">
        <v>79</v>
      </c>
      <c r="E9" s="48" t="s">
        <v>233</v>
      </c>
    </row>
    <row r="10" spans="1:6" ht="25.5" x14ac:dyDescent="0.25">
      <c r="A10" s="47" t="s">
        <v>159</v>
      </c>
      <c r="B10" s="48" t="s">
        <v>83</v>
      </c>
      <c r="C10" s="47" t="s">
        <v>237</v>
      </c>
      <c r="D10" s="48" t="s">
        <v>238</v>
      </c>
      <c r="E10" s="48"/>
    </row>
    <row r="11" spans="1:6" ht="25.5" x14ac:dyDescent="0.25">
      <c r="A11" s="47" t="s">
        <v>155</v>
      </c>
      <c r="B11" s="48" t="s">
        <v>52</v>
      </c>
      <c r="C11" s="47" t="s">
        <v>155</v>
      </c>
      <c r="D11" s="48" t="s">
        <v>52</v>
      </c>
      <c r="E11" s="48" t="s">
        <v>233</v>
      </c>
    </row>
    <row r="12" spans="1:6" ht="25.5" x14ac:dyDescent="0.25">
      <c r="A12" s="47" t="s">
        <v>239</v>
      </c>
      <c r="B12" s="48" t="s">
        <v>240</v>
      </c>
      <c r="C12" s="47" t="s">
        <v>241</v>
      </c>
      <c r="D12" s="48" t="s">
        <v>242</v>
      </c>
      <c r="E12" s="48"/>
    </row>
    <row r="13" spans="1:6" ht="38.25" x14ac:dyDescent="0.25">
      <c r="A13" s="47" t="s">
        <v>169</v>
      </c>
      <c r="B13" s="48" t="s">
        <v>87</v>
      </c>
      <c r="C13" s="47" t="s">
        <v>243</v>
      </c>
      <c r="D13" s="48" t="s">
        <v>244</v>
      </c>
      <c r="E13" s="48"/>
    </row>
  </sheetData>
  <mergeCells count="2">
    <mergeCell ref="A3:B3"/>
    <mergeCell ref="C3:D3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outlinePr summaryBelow="0" summaryRight="0"/>
    <pageSetUpPr autoPageBreaks="0"/>
  </sheetPr>
  <dimension ref="A1:S280"/>
  <sheetViews>
    <sheetView tabSelected="1" topLeftCell="A43" zoomScale="75" zoomScaleNormal="75" workbookViewId="0">
      <selection activeCell="B251" sqref="B251"/>
    </sheetView>
  </sheetViews>
  <sheetFormatPr defaultColWidth="8.42578125" defaultRowHeight="11.25" outlineLevelRow="1" x14ac:dyDescent="0.25"/>
  <cols>
    <col min="1" max="1" width="9.5703125" style="54" customWidth="1"/>
    <col min="2" max="2" width="26.85546875" style="61" customWidth="1"/>
    <col min="3" max="3" width="7" style="55" customWidth="1"/>
    <col min="4" max="4" width="7.85546875" style="12" customWidth="1"/>
    <col min="5" max="5" width="8.5703125" style="12" customWidth="1"/>
    <col min="6" max="6" width="8.42578125" style="12" customWidth="1"/>
    <col min="7" max="7" width="10" style="12" customWidth="1"/>
    <col min="8" max="8" width="8.140625" style="12" customWidth="1"/>
    <col min="9" max="9" width="8.5703125" style="12" customWidth="1"/>
    <col min="10" max="10" width="8.85546875" style="12" customWidth="1"/>
    <col min="11" max="11" width="7.140625" style="12" customWidth="1"/>
    <col min="12" max="12" width="7.5703125" style="12" customWidth="1"/>
    <col min="13" max="13" width="8.5703125" style="12" customWidth="1"/>
    <col min="14" max="14" width="8.140625" style="12" customWidth="1"/>
    <col min="15" max="15" width="7.42578125" style="12" customWidth="1"/>
    <col min="16" max="256" width="8.42578125" style="56"/>
    <col min="257" max="257" width="9.5703125" style="56" customWidth="1"/>
    <col min="258" max="258" width="26.5703125" style="56" customWidth="1"/>
    <col min="259" max="259" width="9.5703125" style="56" customWidth="1"/>
    <col min="260" max="262" width="11" style="56" customWidth="1"/>
    <col min="263" max="263" width="13.5703125" style="56" customWidth="1"/>
    <col min="264" max="265" width="8.140625" style="56" customWidth="1"/>
    <col min="266" max="266" width="9.5703125" style="56" customWidth="1"/>
    <col min="267" max="268" width="8.140625" style="56" customWidth="1"/>
    <col min="269" max="269" width="8.42578125" style="56" customWidth="1"/>
    <col min="270" max="270" width="8.140625" style="56" customWidth="1"/>
    <col min="271" max="271" width="12.42578125" style="56" customWidth="1"/>
    <col min="272" max="512" width="8.42578125" style="56"/>
    <col min="513" max="513" width="9.5703125" style="56" customWidth="1"/>
    <col min="514" max="514" width="26.5703125" style="56" customWidth="1"/>
    <col min="515" max="515" width="9.5703125" style="56" customWidth="1"/>
    <col min="516" max="518" width="11" style="56" customWidth="1"/>
    <col min="519" max="519" width="13.5703125" style="56" customWidth="1"/>
    <col min="520" max="521" width="8.140625" style="56" customWidth="1"/>
    <col min="522" max="522" width="9.5703125" style="56" customWidth="1"/>
    <col min="523" max="524" width="8.140625" style="56" customWidth="1"/>
    <col min="525" max="525" width="8.42578125" style="56" customWidth="1"/>
    <col min="526" max="526" width="8.140625" style="56" customWidth="1"/>
    <col min="527" max="527" width="12.42578125" style="56" customWidth="1"/>
    <col min="528" max="768" width="8.42578125" style="56"/>
    <col min="769" max="769" width="9.5703125" style="56" customWidth="1"/>
    <col min="770" max="770" width="26.5703125" style="56" customWidth="1"/>
    <col min="771" max="771" width="9.5703125" style="56" customWidth="1"/>
    <col min="772" max="774" width="11" style="56" customWidth="1"/>
    <col min="775" max="775" width="13.5703125" style="56" customWidth="1"/>
    <col min="776" max="777" width="8.140625" style="56" customWidth="1"/>
    <col min="778" max="778" width="9.5703125" style="56" customWidth="1"/>
    <col min="779" max="780" width="8.140625" style="56" customWidth="1"/>
    <col min="781" max="781" width="8.42578125" style="56" customWidth="1"/>
    <col min="782" max="782" width="8.140625" style="56" customWidth="1"/>
    <col min="783" max="783" width="12.42578125" style="56" customWidth="1"/>
    <col min="784" max="1024" width="8.42578125" style="56"/>
    <col min="1025" max="1025" width="9.5703125" style="56" customWidth="1"/>
    <col min="1026" max="1026" width="26.5703125" style="56" customWidth="1"/>
    <col min="1027" max="1027" width="9.5703125" style="56" customWidth="1"/>
    <col min="1028" max="1030" width="11" style="56" customWidth="1"/>
    <col min="1031" max="1031" width="13.5703125" style="56" customWidth="1"/>
    <col min="1032" max="1033" width="8.140625" style="56" customWidth="1"/>
    <col min="1034" max="1034" width="9.5703125" style="56" customWidth="1"/>
    <col min="1035" max="1036" width="8.140625" style="56" customWidth="1"/>
    <col min="1037" max="1037" width="8.42578125" style="56" customWidth="1"/>
    <col min="1038" max="1038" width="8.140625" style="56" customWidth="1"/>
    <col min="1039" max="1039" width="12.42578125" style="56" customWidth="1"/>
    <col min="1040" max="1280" width="8.42578125" style="56"/>
    <col min="1281" max="1281" width="9.5703125" style="56" customWidth="1"/>
    <col min="1282" max="1282" width="26.5703125" style="56" customWidth="1"/>
    <col min="1283" max="1283" width="9.5703125" style="56" customWidth="1"/>
    <col min="1284" max="1286" width="11" style="56" customWidth="1"/>
    <col min="1287" max="1287" width="13.5703125" style="56" customWidth="1"/>
    <col min="1288" max="1289" width="8.140625" style="56" customWidth="1"/>
    <col min="1290" max="1290" width="9.5703125" style="56" customWidth="1"/>
    <col min="1291" max="1292" width="8.140625" style="56" customWidth="1"/>
    <col min="1293" max="1293" width="8.42578125" style="56" customWidth="1"/>
    <col min="1294" max="1294" width="8.140625" style="56" customWidth="1"/>
    <col min="1295" max="1295" width="12.42578125" style="56" customWidth="1"/>
    <col min="1296" max="1536" width="8.42578125" style="56"/>
    <col min="1537" max="1537" width="9.5703125" style="56" customWidth="1"/>
    <col min="1538" max="1538" width="26.5703125" style="56" customWidth="1"/>
    <col min="1539" max="1539" width="9.5703125" style="56" customWidth="1"/>
    <col min="1540" max="1542" width="11" style="56" customWidth="1"/>
    <col min="1543" max="1543" width="13.5703125" style="56" customWidth="1"/>
    <col min="1544" max="1545" width="8.140625" style="56" customWidth="1"/>
    <col min="1546" max="1546" width="9.5703125" style="56" customWidth="1"/>
    <col min="1547" max="1548" width="8.140625" style="56" customWidth="1"/>
    <col min="1549" max="1549" width="8.42578125" style="56" customWidth="1"/>
    <col min="1550" max="1550" width="8.140625" style="56" customWidth="1"/>
    <col min="1551" max="1551" width="12.42578125" style="56" customWidth="1"/>
    <col min="1552" max="1792" width="8.42578125" style="56"/>
    <col min="1793" max="1793" width="9.5703125" style="56" customWidth="1"/>
    <col min="1794" max="1794" width="26.5703125" style="56" customWidth="1"/>
    <col min="1795" max="1795" width="9.5703125" style="56" customWidth="1"/>
    <col min="1796" max="1798" width="11" style="56" customWidth="1"/>
    <col min="1799" max="1799" width="13.5703125" style="56" customWidth="1"/>
    <col min="1800" max="1801" width="8.140625" style="56" customWidth="1"/>
    <col min="1802" max="1802" width="9.5703125" style="56" customWidth="1"/>
    <col min="1803" max="1804" width="8.140625" style="56" customWidth="1"/>
    <col min="1805" max="1805" width="8.42578125" style="56" customWidth="1"/>
    <col min="1806" max="1806" width="8.140625" style="56" customWidth="1"/>
    <col min="1807" max="1807" width="12.42578125" style="56" customWidth="1"/>
    <col min="1808" max="2048" width="8.42578125" style="56"/>
    <col min="2049" max="2049" width="9.5703125" style="56" customWidth="1"/>
    <col min="2050" max="2050" width="26.5703125" style="56" customWidth="1"/>
    <col min="2051" max="2051" width="9.5703125" style="56" customWidth="1"/>
    <col min="2052" max="2054" width="11" style="56" customWidth="1"/>
    <col min="2055" max="2055" width="13.5703125" style="56" customWidth="1"/>
    <col min="2056" max="2057" width="8.140625" style="56" customWidth="1"/>
    <col min="2058" max="2058" width="9.5703125" style="56" customWidth="1"/>
    <col min="2059" max="2060" width="8.140625" style="56" customWidth="1"/>
    <col min="2061" max="2061" width="8.42578125" style="56" customWidth="1"/>
    <col min="2062" max="2062" width="8.140625" style="56" customWidth="1"/>
    <col min="2063" max="2063" width="12.42578125" style="56" customWidth="1"/>
    <col min="2064" max="2304" width="8.42578125" style="56"/>
    <col min="2305" max="2305" width="9.5703125" style="56" customWidth="1"/>
    <col min="2306" max="2306" width="26.5703125" style="56" customWidth="1"/>
    <col min="2307" max="2307" width="9.5703125" style="56" customWidth="1"/>
    <col min="2308" max="2310" width="11" style="56" customWidth="1"/>
    <col min="2311" max="2311" width="13.5703125" style="56" customWidth="1"/>
    <col min="2312" max="2313" width="8.140625" style="56" customWidth="1"/>
    <col min="2314" max="2314" width="9.5703125" style="56" customWidth="1"/>
    <col min="2315" max="2316" width="8.140625" style="56" customWidth="1"/>
    <col min="2317" max="2317" width="8.42578125" style="56" customWidth="1"/>
    <col min="2318" max="2318" width="8.140625" style="56" customWidth="1"/>
    <col min="2319" max="2319" width="12.42578125" style="56" customWidth="1"/>
    <col min="2320" max="2560" width="8.42578125" style="56"/>
    <col min="2561" max="2561" width="9.5703125" style="56" customWidth="1"/>
    <col min="2562" max="2562" width="26.5703125" style="56" customWidth="1"/>
    <col min="2563" max="2563" width="9.5703125" style="56" customWidth="1"/>
    <col min="2564" max="2566" width="11" style="56" customWidth="1"/>
    <col min="2567" max="2567" width="13.5703125" style="56" customWidth="1"/>
    <col min="2568" max="2569" width="8.140625" style="56" customWidth="1"/>
    <col min="2570" max="2570" width="9.5703125" style="56" customWidth="1"/>
    <col min="2571" max="2572" width="8.140625" style="56" customWidth="1"/>
    <col min="2573" max="2573" width="8.42578125" style="56" customWidth="1"/>
    <col min="2574" max="2574" width="8.140625" style="56" customWidth="1"/>
    <col min="2575" max="2575" width="12.42578125" style="56" customWidth="1"/>
    <col min="2576" max="2816" width="8.42578125" style="56"/>
    <col min="2817" max="2817" width="9.5703125" style="56" customWidth="1"/>
    <col min="2818" max="2818" width="26.5703125" style="56" customWidth="1"/>
    <col min="2819" max="2819" width="9.5703125" style="56" customWidth="1"/>
    <col min="2820" max="2822" width="11" style="56" customWidth="1"/>
    <col min="2823" max="2823" width="13.5703125" style="56" customWidth="1"/>
    <col min="2824" max="2825" width="8.140625" style="56" customWidth="1"/>
    <col min="2826" max="2826" width="9.5703125" style="56" customWidth="1"/>
    <col min="2827" max="2828" width="8.140625" style="56" customWidth="1"/>
    <col min="2829" max="2829" width="8.42578125" style="56" customWidth="1"/>
    <col min="2830" max="2830" width="8.140625" style="56" customWidth="1"/>
    <col min="2831" max="2831" width="12.42578125" style="56" customWidth="1"/>
    <col min="2832" max="3072" width="8.42578125" style="56"/>
    <col min="3073" max="3073" width="9.5703125" style="56" customWidth="1"/>
    <col min="3074" max="3074" width="26.5703125" style="56" customWidth="1"/>
    <col min="3075" max="3075" width="9.5703125" style="56" customWidth="1"/>
    <col min="3076" max="3078" width="11" style="56" customWidth="1"/>
    <col min="3079" max="3079" width="13.5703125" style="56" customWidth="1"/>
    <col min="3080" max="3081" width="8.140625" style="56" customWidth="1"/>
    <col min="3082" max="3082" width="9.5703125" style="56" customWidth="1"/>
    <col min="3083" max="3084" width="8.140625" style="56" customWidth="1"/>
    <col min="3085" max="3085" width="8.42578125" style="56" customWidth="1"/>
    <col min="3086" max="3086" width="8.140625" style="56" customWidth="1"/>
    <col min="3087" max="3087" width="12.42578125" style="56" customWidth="1"/>
    <col min="3088" max="3328" width="8.42578125" style="56"/>
    <col min="3329" max="3329" width="9.5703125" style="56" customWidth="1"/>
    <col min="3330" max="3330" width="26.5703125" style="56" customWidth="1"/>
    <col min="3331" max="3331" width="9.5703125" style="56" customWidth="1"/>
    <col min="3332" max="3334" width="11" style="56" customWidth="1"/>
    <col min="3335" max="3335" width="13.5703125" style="56" customWidth="1"/>
    <col min="3336" max="3337" width="8.140625" style="56" customWidth="1"/>
    <col min="3338" max="3338" width="9.5703125" style="56" customWidth="1"/>
    <col min="3339" max="3340" width="8.140625" style="56" customWidth="1"/>
    <col min="3341" max="3341" width="8.42578125" style="56" customWidth="1"/>
    <col min="3342" max="3342" width="8.140625" style="56" customWidth="1"/>
    <col min="3343" max="3343" width="12.42578125" style="56" customWidth="1"/>
    <col min="3344" max="3584" width="8.42578125" style="56"/>
    <col min="3585" max="3585" width="9.5703125" style="56" customWidth="1"/>
    <col min="3586" max="3586" width="26.5703125" style="56" customWidth="1"/>
    <col min="3587" max="3587" width="9.5703125" style="56" customWidth="1"/>
    <col min="3588" max="3590" width="11" style="56" customWidth="1"/>
    <col min="3591" max="3591" width="13.5703125" style="56" customWidth="1"/>
    <col min="3592" max="3593" width="8.140625" style="56" customWidth="1"/>
    <col min="3594" max="3594" width="9.5703125" style="56" customWidth="1"/>
    <col min="3595" max="3596" width="8.140625" style="56" customWidth="1"/>
    <col min="3597" max="3597" width="8.42578125" style="56" customWidth="1"/>
    <col min="3598" max="3598" width="8.140625" style="56" customWidth="1"/>
    <col min="3599" max="3599" width="12.42578125" style="56" customWidth="1"/>
    <col min="3600" max="3840" width="8.42578125" style="56"/>
    <col min="3841" max="3841" width="9.5703125" style="56" customWidth="1"/>
    <col min="3842" max="3842" width="26.5703125" style="56" customWidth="1"/>
    <col min="3843" max="3843" width="9.5703125" style="56" customWidth="1"/>
    <col min="3844" max="3846" width="11" style="56" customWidth="1"/>
    <col min="3847" max="3847" width="13.5703125" style="56" customWidth="1"/>
    <col min="3848" max="3849" width="8.140625" style="56" customWidth="1"/>
    <col min="3850" max="3850" width="9.5703125" style="56" customWidth="1"/>
    <col min="3851" max="3852" width="8.140625" style="56" customWidth="1"/>
    <col min="3853" max="3853" width="8.42578125" style="56" customWidth="1"/>
    <col min="3854" max="3854" width="8.140625" style="56" customWidth="1"/>
    <col min="3855" max="3855" width="12.42578125" style="56" customWidth="1"/>
    <col min="3856" max="4096" width="8.42578125" style="56"/>
    <col min="4097" max="4097" width="9.5703125" style="56" customWidth="1"/>
    <col min="4098" max="4098" width="26.5703125" style="56" customWidth="1"/>
    <col min="4099" max="4099" width="9.5703125" style="56" customWidth="1"/>
    <col min="4100" max="4102" width="11" style="56" customWidth="1"/>
    <col min="4103" max="4103" width="13.5703125" style="56" customWidth="1"/>
    <col min="4104" max="4105" width="8.140625" style="56" customWidth="1"/>
    <col min="4106" max="4106" width="9.5703125" style="56" customWidth="1"/>
    <col min="4107" max="4108" width="8.140625" style="56" customWidth="1"/>
    <col min="4109" max="4109" width="8.42578125" style="56" customWidth="1"/>
    <col min="4110" max="4110" width="8.140625" style="56" customWidth="1"/>
    <col min="4111" max="4111" width="12.42578125" style="56" customWidth="1"/>
    <col min="4112" max="4352" width="8.42578125" style="56"/>
    <col min="4353" max="4353" width="9.5703125" style="56" customWidth="1"/>
    <col min="4354" max="4354" width="26.5703125" style="56" customWidth="1"/>
    <col min="4355" max="4355" width="9.5703125" style="56" customWidth="1"/>
    <col min="4356" max="4358" width="11" style="56" customWidth="1"/>
    <col min="4359" max="4359" width="13.5703125" style="56" customWidth="1"/>
    <col min="4360" max="4361" width="8.140625" style="56" customWidth="1"/>
    <col min="4362" max="4362" width="9.5703125" style="56" customWidth="1"/>
    <col min="4363" max="4364" width="8.140625" style="56" customWidth="1"/>
    <col min="4365" max="4365" width="8.42578125" style="56" customWidth="1"/>
    <col min="4366" max="4366" width="8.140625" style="56" customWidth="1"/>
    <col min="4367" max="4367" width="12.42578125" style="56" customWidth="1"/>
    <col min="4368" max="4608" width="8.42578125" style="56"/>
    <col min="4609" max="4609" width="9.5703125" style="56" customWidth="1"/>
    <col min="4610" max="4610" width="26.5703125" style="56" customWidth="1"/>
    <col min="4611" max="4611" width="9.5703125" style="56" customWidth="1"/>
    <col min="4612" max="4614" width="11" style="56" customWidth="1"/>
    <col min="4615" max="4615" width="13.5703125" style="56" customWidth="1"/>
    <col min="4616" max="4617" width="8.140625" style="56" customWidth="1"/>
    <col min="4618" max="4618" width="9.5703125" style="56" customWidth="1"/>
    <col min="4619" max="4620" width="8.140625" style="56" customWidth="1"/>
    <col min="4621" max="4621" width="8.42578125" style="56" customWidth="1"/>
    <col min="4622" max="4622" width="8.140625" style="56" customWidth="1"/>
    <col min="4623" max="4623" width="12.42578125" style="56" customWidth="1"/>
    <col min="4624" max="4864" width="8.42578125" style="56"/>
    <col min="4865" max="4865" width="9.5703125" style="56" customWidth="1"/>
    <col min="4866" max="4866" width="26.5703125" style="56" customWidth="1"/>
    <col min="4867" max="4867" width="9.5703125" style="56" customWidth="1"/>
    <col min="4868" max="4870" width="11" style="56" customWidth="1"/>
    <col min="4871" max="4871" width="13.5703125" style="56" customWidth="1"/>
    <col min="4872" max="4873" width="8.140625" style="56" customWidth="1"/>
    <col min="4874" max="4874" width="9.5703125" style="56" customWidth="1"/>
    <col min="4875" max="4876" width="8.140625" style="56" customWidth="1"/>
    <col min="4877" max="4877" width="8.42578125" style="56" customWidth="1"/>
    <col min="4878" max="4878" width="8.140625" style="56" customWidth="1"/>
    <col min="4879" max="4879" width="12.42578125" style="56" customWidth="1"/>
    <col min="4880" max="5120" width="8.42578125" style="56"/>
    <col min="5121" max="5121" width="9.5703125" style="56" customWidth="1"/>
    <col min="5122" max="5122" width="26.5703125" style="56" customWidth="1"/>
    <col min="5123" max="5123" width="9.5703125" style="56" customWidth="1"/>
    <col min="5124" max="5126" width="11" style="56" customWidth="1"/>
    <col min="5127" max="5127" width="13.5703125" style="56" customWidth="1"/>
    <col min="5128" max="5129" width="8.140625" style="56" customWidth="1"/>
    <col min="5130" max="5130" width="9.5703125" style="56" customWidth="1"/>
    <col min="5131" max="5132" width="8.140625" style="56" customWidth="1"/>
    <col min="5133" max="5133" width="8.42578125" style="56" customWidth="1"/>
    <col min="5134" max="5134" width="8.140625" style="56" customWidth="1"/>
    <col min="5135" max="5135" width="12.42578125" style="56" customWidth="1"/>
    <col min="5136" max="5376" width="8.42578125" style="56"/>
    <col min="5377" max="5377" width="9.5703125" style="56" customWidth="1"/>
    <col min="5378" max="5378" width="26.5703125" style="56" customWidth="1"/>
    <col min="5379" max="5379" width="9.5703125" style="56" customWidth="1"/>
    <col min="5380" max="5382" width="11" style="56" customWidth="1"/>
    <col min="5383" max="5383" width="13.5703125" style="56" customWidth="1"/>
    <col min="5384" max="5385" width="8.140625" style="56" customWidth="1"/>
    <col min="5386" max="5386" width="9.5703125" style="56" customWidth="1"/>
    <col min="5387" max="5388" width="8.140625" style="56" customWidth="1"/>
    <col min="5389" max="5389" width="8.42578125" style="56" customWidth="1"/>
    <col min="5390" max="5390" width="8.140625" style="56" customWidth="1"/>
    <col min="5391" max="5391" width="12.42578125" style="56" customWidth="1"/>
    <col min="5392" max="5632" width="8.42578125" style="56"/>
    <col min="5633" max="5633" width="9.5703125" style="56" customWidth="1"/>
    <col min="5634" max="5634" width="26.5703125" style="56" customWidth="1"/>
    <col min="5635" max="5635" width="9.5703125" style="56" customWidth="1"/>
    <col min="5636" max="5638" width="11" style="56" customWidth="1"/>
    <col min="5639" max="5639" width="13.5703125" style="56" customWidth="1"/>
    <col min="5640" max="5641" width="8.140625" style="56" customWidth="1"/>
    <col min="5642" max="5642" width="9.5703125" style="56" customWidth="1"/>
    <col min="5643" max="5644" width="8.140625" style="56" customWidth="1"/>
    <col min="5645" max="5645" width="8.42578125" style="56" customWidth="1"/>
    <col min="5646" max="5646" width="8.140625" style="56" customWidth="1"/>
    <col min="5647" max="5647" width="12.42578125" style="56" customWidth="1"/>
    <col min="5648" max="5888" width="8.42578125" style="56"/>
    <col min="5889" max="5889" width="9.5703125" style="56" customWidth="1"/>
    <col min="5890" max="5890" width="26.5703125" style="56" customWidth="1"/>
    <col min="5891" max="5891" width="9.5703125" style="56" customWidth="1"/>
    <col min="5892" max="5894" width="11" style="56" customWidth="1"/>
    <col min="5895" max="5895" width="13.5703125" style="56" customWidth="1"/>
    <col min="5896" max="5897" width="8.140625" style="56" customWidth="1"/>
    <col min="5898" max="5898" width="9.5703125" style="56" customWidth="1"/>
    <col min="5899" max="5900" width="8.140625" style="56" customWidth="1"/>
    <col min="5901" max="5901" width="8.42578125" style="56" customWidth="1"/>
    <col min="5902" max="5902" width="8.140625" style="56" customWidth="1"/>
    <col min="5903" max="5903" width="12.42578125" style="56" customWidth="1"/>
    <col min="5904" max="6144" width="8.42578125" style="56"/>
    <col min="6145" max="6145" width="9.5703125" style="56" customWidth="1"/>
    <col min="6146" max="6146" width="26.5703125" style="56" customWidth="1"/>
    <col min="6147" max="6147" width="9.5703125" style="56" customWidth="1"/>
    <col min="6148" max="6150" width="11" style="56" customWidth="1"/>
    <col min="6151" max="6151" width="13.5703125" style="56" customWidth="1"/>
    <col min="6152" max="6153" width="8.140625" style="56" customWidth="1"/>
    <col min="6154" max="6154" width="9.5703125" style="56" customWidth="1"/>
    <col min="6155" max="6156" width="8.140625" style="56" customWidth="1"/>
    <col min="6157" max="6157" width="8.42578125" style="56" customWidth="1"/>
    <col min="6158" max="6158" width="8.140625" style="56" customWidth="1"/>
    <col min="6159" max="6159" width="12.42578125" style="56" customWidth="1"/>
    <col min="6160" max="6400" width="8.42578125" style="56"/>
    <col min="6401" max="6401" width="9.5703125" style="56" customWidth="1"/>
    <col min="6402" max="6402" width="26.5703125" style="56" customWidth="1"/>
    <col min="6403" max="6403" width="9.5703125" style="56" customWidth="1"/>
    <col min="6404" max="6406" width="11" style="56" customWidth="1"/>
    <col min="6407" max="6407" width="13.5703125" style="56" customWidth="1"/>
    <col min="6408" max="6409" width="8.140625" style="56" customWidth="1"/>
    <col min="6410" max="6410" width="9.5703125" style="56" customWidth="1"/>
    <col min="6411" max="6412" width="8.140625" style="56" customWidth="1"/>
    <col min="6413" max="6413" width="8.42578125" style="56" customWidth="1"/>
    <col min="6414" max="6414" width="8.140625" style="56" customWidth="1"/>
    <col min="6415" max="6415" width="12.42578125" style="56" customWidth="1"/>
    <col min="6416" max="6656" width="8.42578125" style="56"/>
    <col min="6657" max="6657" width="9.5703125" style="56" customWidth="1"/>
    <col min="6658" max="6658" width="26.5703125" style="56" customWidth="1"/>
    <col min="6659" max="6659" width="9.5703125" style="56" customWidth="1"/>
    <col min="6660" max="6662" width="11" style="56" customWidth="1"/>
    <col min="6663" max="6663" width="13.5703125" style="56" customWidth="1"/>
    <col min="6664" max="6665" width="8.140625" style="56" customWidth="1"/>
    <col min="6666" max="6666" width="9.5703125" style="56" customWidth="1"/>
    <col min="6667" max="6668" width="8.140625" style="56" customWidth="1"/>
    <col min="6669" max="6669" width="8.42578125" style="56" customWidth="1"/>
    <col min="6670" max="6670" width="8.140625" style="56" customWidth="1"/>
    <col min="6671" max="6671" width="12.42578125" style="56" customWidth="1"/>
    <col min="6672" max="6912" width="8.42578125" style="56"/>
    <col min="6913" max="6913" width="9.5703125" style="56" customWidth="1"/>
    <col min="6914" max="6914" width="26.5703125" style="56" customWidth="1"/>
    <col min="6915" max="6915" width="9.5703125" style="56" customWidth="1"/>
    <col min="6916" max="6918" width="11" style="56" customWidth="1"/>
    <col min="6919" max="6919" width="13.5703125" style="56" customWidth="1"/>
    <col min="6920" max="6921" width="8.140625" style="56" customWidth="1"/>
    <col min="6922" max="6922" width="9.5703125" style="56" customWidth="1"/>
    <col min="6923" max="6924" width="8.140625" style="56" customWidth="1"/>
    <col min="6925" max="6925" width="8.42578125" style="56" customWidth="1"/>
    <col min="6926" max="6926" width="8.140625" style="56" customWidth="1"/>
    <col min="6927" max="6927" width="12.42578125" style="56" customWidth="1"/>
    <col min="6928" max="7168" width="8.42578125" style="56"/>
    <col min="7169" max="7169" width="9.5703125" style="56" customWidth="1"/>
    <col min="7170" max="7170" width="26.5703125" style="56" customWidth="1"/>
    <col min="7171" max="7171" width="9.5703125" style="56" customWidth="1"/>
    <col min="7172" max="7174" width="11" style="56" customWidth="1"/>
    <col min="7175" max="7175" width="13.5703125" style="56" customWidth="1"/>
    <col min="7176" max="7177" width="8.140625" style="56" customWidth="1"/>
    <col min="7178" max="7178" width="9.5703125" style="56" customWidth="1"/>
    <col min="7179" max="7180" width="8.140625" style="56" customWidth="1"/>
    <col min="7181" max="7181" width="8.42578125" style="56" customWidth="1"/>
    <col min="7182" max="7182" width="8.140625" style="56" customWidth="1"/>
    <col min="7183" max="7183" width="12.42578125" style="56" customWidth="1"/>
    <col min="7184" max="7424" width="8.42578125" style="56"/>
    <col min="7425" max="7425" width="9.5703125" style="56" customWidth="1"/>
    <col min="7426" max="7426" width="26.5703125" style="56" customWidth="1"/>
    <col min="7427" max="7427" width="9.5703125" style="56" customWidth="1"/>
    <col min="7428" max="7430" width="11" style="56" customWidth="1"/>
    <col min="7431" max="7431" width="13.5703125" style="56" customWidth="1"/>
    <col min="7432" max="7433" width="8.140625" style="56" customWidth="1"/>
    <col min="7434" max="7434" width="9.5703125" style="56" customWidth="1"/>
    <col min="7435" max="7436" width="8.140625" style="56" customWidth="1"/>
    <col min="7437" max="7437" width="8.42578125" style="56" customWidth="1"/>
    <col min="7438" max="7438" width="8.140625" style="56" customWidth="1"/>
    <col min="7439" max="7439" width="12.42578125" style="56" customWidth="1"/>
    <col min="7440" max="7680" width="8.42578125" style="56"/>
    <col min="7681" max="7681" width="9.5703125" style="56" customWidth="1"/>
    <col min="7682" max="7682" width="26.5703125" style="56" customWidth="1"/>
    <col min="7683" max="7683" width="9.5703125" style="56" customWidth="1"/>
    <col min="7684" max="7686" width="11" style="56" customWidth="1"/>
    <col min="7687" max="7687" width="13.5703125" style="56" customWidth="1"/>
    <col min="7688" max="7689" width="8.140625" style="56" customWidth="1"/>
    <col min="7690" max="7690" width="9.5703125" style="56" customWidth="1"/>
    <col min="7691" max="7692" width="8.140625" style="56" customWidth="1"/>
    <col min="7693" max="7693" width="8.42578125" style="56" customWidth="1"/>
    <col min="7694" max="7694" width="8.140625" style="56" customWidth="1"/>
    <col min="7695" max="7695" width="12.42578125" style="56" customWidth="1"/>
    <col min="7696" max="7936" width="8.42578125" style="56"/>
    <col min="7937" max="7937" width="9.5703125" style="56" customWidth="1"/>
    <col min="7938" max="7938" width="26.5703125" style="56" customWidth="1"/>
    <col min="7939" max="7939" width="9.5703125" style="56" customWidth="1"/>
    <col min="7940" max="7942" width="11" style="56" customWidth="1"/>
    <col min="7943" max="7943" width="13.5703125" style="56" customWidth="1"/>
    <col min="7944" max="7945" width="8.140625" style="56" customWidth="1"/>
    <col min="7946" max="7946" width="9.5703125" style="56" customWidth="1"/>
    <col min="7947" max="7948" width="8.140625" style="56" customWidth="1"/>
    <col min="7949" max="7949" width="8.42578125" style="56" customWidth="1"/>
    <col min="7950" max="7950" width="8.140625" style="56" customWidth="1"/>
    <col min="7951" max="7951" width="12.42578125" style="56" customWidth="1"/>
    <col min="7952" max="8192" width="8.42578125" style="56"/>
    <col min="8193" max="8193" width="9.5703125" style="56" customWidth="1"/>
    <col min="8194" max="8194" width="26.5703125" style="56" customWidth="1"/>
    <col min="8195" max="8195" width="9.5703125" style="56" customWidth="1"/>
    <col min="8196" max="8198" width="11" style="56" customWidth="1"/>
    <col min="8199" max="8199" width="13.5703125" style="56" customWidth="1"/>
    <col min="8200" max="8201" width="8.140625" style="56" customWidth="1"/>
    <col min="8202" max="8202" width="9.5703125" style="56" customWidth="1"/>
    <col min="8203" max="8204" width="8.140625" style="56" customWidth="1"/>
    <col min="8205" max="8205" width="8.42578125" style="56" customWidth="1"/>
    <col min="8206" max="8206" width="8.140625" style="56" customWidth="1"/>
    <col min="8207" max="8207" width="12.42578125" style="56" customWidth="1"/>
    <col min="8208" max="8448" width="8.42578125" style="56"/>
    <col min="8449" max="8449" width="9.5703125" style="56" customWidth="1"/>
    <col min="8450" max="8450" width="26.5703125" style="56" customWidth="1"/>
    <col min="8451" max="8451" width="9.5703125" style="56" customWidth="1"/>
    <col min="8452" max="8454" width="11" style="56" customWidth="1"/>
    <col min="8455" max="8455" width="13.5703125" style="56" customWidth="1"/>
    <col min="8456" max="8457" width="8.140625" style="56" customWidth="1"/>
    <col min="8458" max="8458" width="9.5703125" style="56" customWidth="1"/>
    <col min="8459" max="8460" width="8.140625" style="56" customWidth="1"/>
    <col min="8461" max="8461" width="8.42578125" style="56" customWidth="1"/>
    <col min="8462" max="8462" width="8.140625" style="56" customWidth="1"/>
    <col min="8463" max="8463" width="12.42578125" style="56" customWidth="1"/>
    <col min="8464" max="8704" width="8.42578125" style="56"/>
    <col min="8705" max="8705" width="9.5703125" style="56" customWidth="1"/>
    <col min="8706" max="8706" width="26.5703125" style="56" customWidth="1"/>
    <col min="8707" max="8707" width="9.5703125" style="56" customWidth="1"/>
    <col min="8708" max="8710" width="11" style="56" customWidth="1"/>
    <col min="8711" max="8711" width="13.5703125" style="56" customWidth="1"/>
    <col min="8712" max="8713" width="8.140625" style="56" customWidth="1"/>
    <col min="8714" max="8714" width="9.5703125" style="56" customWidth="1"/>
    <col min="8715" max="8716" width="8.140625" style="56" customWidth="1"/>
    <col min="8717" max="8717" width="8.42578125" style="56" customWidth="1"/>
    <col min="8718" max="8718" width="8.140625" style="56" customWidth="1"/>
    <col min="8719" max="8719" width="12.42578125" style="56" customWidth="1"/>
    <col min="8720" max="8960" width="8.42578125" style="56"/>
    <col min="8961" max="8961" width="9.5703125" style="56" customWidth="1"/>
    <col min="8962" max="8962" width="26.5703125" style="56" customWidth="1"/>
    <col min="8963" max="8963" width="9.5703125" style="56" customWidth="1"/>
    <col min="8964" max="8966" width="11" style="56" customWidth="1"/>
    <col min="8967" max="8967" width="13.5703125" style="56" customWidth="1"/>
    <col min="8968" max="8969" width="8.140625" style="56" customWidth="1"/>
    <col min="8970" max="8970" width="9.5703125" style="56" customWidth="1"/>
    <col min="8971" max="8972" width="8.140625" style="56" customWidth="1"/>
    <col min="8973" max="8973" width="8.42578125" style="56" customWidth="1"/>
    <col min="8974" max="8974" width="8.140625" style="56" customWidth="1"/>
    <col min="8975" max="8975" width="12.42578125" style="56" customWidth="1"/>
    <col min="8976" max="9216" width="8.42578125" style="56"/>
    <col min="9217" max="9217" width="9.5703125" style="56" customWidth="1"/>
    <col min="9218" max="9218" width="26.5703125" style="56" customWidth="1"/>
    <col min="9219" max="9219" width="9.5703125" style="56" customWidth="1"/>
    <col min="9220" max="9222" width="11" style="56" customWidth="1"/>
    <col min="9223" max="9223" width="13.5703125" style="56" customWidth="1"/>
    <col min="9224" max="9225" width="8.140625" style="56" customWidth="1"/>
    <col min="9226" max="9226" width="9.5703125" style="56" customWidth="1"/>
    <col min="9227" max="9228" width="8.140625" style="56" customWidth="1"/>
    <col min="9229" max="9229" width="8.42578125" style="56" customWidth="1"/>
    <col min="9230" max="9230" width="8.140625" style="56" customWidth="1"/>
    <col min="9231" max="9231" width="12.42578125" style="56" customWidth="1"/>
    <col min="9232" max="9472" width="8.42578125" style="56"/>
    <col min="9473" max="9473" width="9.5703125" style="56" customWidth="1"/>
    <col min="9474" max="9474" width="26.5703125" style="56" customWidth="1"/>
    <col min="9475" max="9475" width="9.5703125" style="56" customWidth="1"/>
    <col min="9476" max="9478" width="11" style="56" customWidth="1"/>
    <col min="9479" max="9479" width="13.5703125" style="56" customWidth="1"/>
    <col min="9480" max="9481" width="8.140625" style="56" customWidth="1"/>
    <col min="9482" max="9482" width="9.5703125" style="56" customWidth="1"/>
    <col min="9483" max="9484" width="8.140625" style="56" customWidth="1"/>
    <col min="9485" max="9485" width="8.42578125" style="56" customWidth="1"/>
    <col min="9486" max="9486" width="8.140625" style="56" customWidth="1"/>
    <col min="9487" max="9487" width="12.42578125" style="56" customWidth="1"/>
    <col min="9488" max="9728" width="8.42578125" style="56"/>
    <col min="9729" max="9729" width="9.5703125" style="56" customWidth="1"/>
    <col min="9730" max="9730" width="26.5703125" style="56" customWidth="1"/>
    <col min="9731" max="9731" width="9.5703125" style="56" customWidth="1"/>
    <col min="9732" max="9734" width="11" style="56" customWidth="1"/>
    <col min="9735" max="9735" width="13.5703125" style="56" customWidth="1"/>
    <col min="9736" max="9737" width="8.140625" style="56" customWidth="1"/>
    <col min="9738" max="9738" width="9.5703125" style="56" customWidth="1"/>
    <col min="9739" max="9740" width="8.140625" style="56" customWidth="1"/>
    <col min="9741" max="9741" width="8.42578125" style="56" customWidth="1"/>
    <col min="9742" max="9742" width="8.140625" style="56" customWidth="1"/>
    <col min="9743" max="9743" width="12.42578125" style="56" customWidth="1"/>
    <col min="9744" max="9984" width="8.42578125" style="56"/>
    <col min="9985" max="9985" width="9.5703125" style="56" customWidth="1"/>
    <col min="9986" max="9986" width="26.5703125" style="56" customWidth="1"/>
    <col min="9987" max="9987" width="9.5703125" style="56" customWidth="1"/>
    <col min="9988" max="9990" width="11" style="56" customWidth="1"/>
    <col min="9991" max="9991" width="13.5703125" style="56" customWidth="1"/>
    <col min="9992" max="9993" width="8.140625" style="56" customWidth="1"/>
    <col min="9994" max="9994" width="9.5703125" style="56" customWidth="1"/>
    <col min="9995" max="9996" width="8.140625" style="56" customWidth="1"/>
    <col min="9997" max="9997" width="8.42578125" style="56" customWidth="1"/>
    <col min="9998" max="9998" width="8.140625" style="56" customWidth="1"/>
    <col min="9999" max="9999" width="12.42578125" style="56" customWidth="1"/>
    <col min="10000" max="10240" width="8.42578125" style="56"/>
    <col min="10241" max="10241" width="9.5703125" style="56" customWidth="1"/>
    <col min="10242" max="10242" width="26.5703125" style="56" customWidth="1"/>
    <col min="10243" max="10243" width="9.5703125" style="56" customWidth="1"/>
    <col min="10244" max="10246" width="11" style="56" customWidth="1"/>
    <col min="10247" max="10247" width="13.5703125" style="56" customWidth="1"/>
    <col min="10248" max="10249" width="8.140625" style="56" customWidth="1"/>
    <col min="10250" max="10250" width="9.5703125" style="56" customWidth="1"/>
    <col min="10251" max="10252" width="8.140625" style="56" customWidth="1"/>
    <col min="10253" max="10253" width="8.42578125" style="56" customWidth="1"/>
    <col min="10254" max="10254" width="8.140625" style="56" customWidth="1"/>
    <col min="10255" max="10255" width="12.42578125" style="56" customWidth="1"/>
    <col min="10256" max="10496" width="8.42578125" style="56"/>
    <col min="10497" max="10497" width="9.5703125" style="56" customWidth="1"/>
    <col min="10498" max="10498" width="26.5703125" style="56" customWidth="1"/>
    <col min="10499" max="10499" width="9.5703125" style="56" customWidth="1"/>
    <col min="10500" max="10502" width="11" style="56" customWidth="1"/>
    <col min="10503" max="10503" width="13.5703125" style="56" customWidth="1"/>
    <col min="10504" max="10505" width="8.140625" style="56" customWidth="1"/>
    <col min="10506" max="10506" width="9.5703125" style="56" customWidth="1"/>
    <col min="10507" max="10508" width="8.140625" style="56" customWidth="1"/>
    <col min="10509" max="10509" width="8.42578125" style="56" customWidth="1"/>
    <col min="10510" max="10510" width="8.140625" style="56" customWidth="1"/>
    <col min="10511" max="10511" width="12.42578125" style="56" customWidth="1"/>
    <col min="10512" max="10752" width="8.42578125" style="56"/>
    <col min="10753" max="10753" width="9.5703125" style="56" customWidth="1"/>
    <col min="10754" max="10754" width="26.5703125" style="56" customWidth="1"/>
    <col min="10755" max="10755" width="9.5703125" style="56" customWidth="1"/>
    <col min="10756" max="10758" width="11" style="56" customWidth="1"/>
    <col min="10759" max="10759" width="13.5703125" style="56" customWidth="1"/>
    <col min="10760" max="10761" width="8.140625" style="56" customWidth="1"/>
    <col min="10762" max="10762" width="9.5703125" style="56" customWidth="1"/>
    <col min="10763" max="10764" width="8.140625" style="56" customWidth="1"/>
    <col min="10765" max="10765" width="8.42578125" style="56" customWidth="1"/>
    <col min="10766" max="10766" width="8.140625" style="56" customWidth="1"/>
    <col min="10767" max="10767" width="12.42578125" style="56" customWidth="1"/>
    <col min="10768" max="11008" width="8.42578125" style="56"/>
    <col min="11009" max="11009" width="9.5703125" style="56" customWidth="1"/>
    <col min="11010" max="11010" width="26.5703125" style="56" customWidth="1"/>
    <col min="11011" max="11011" width="9.5703125" style="56" customWidth="1"/>
    <col min="11012" max="11014" width="11" style="56" customWidth="1"/>
    <col min="11015" max="11015" width="13.5703125" style="56" customWidth="1"/>
    <col min="11016" max="11017" width="8.140625" style="56" customWidth="1"/>
    <col min="11018" max="11018" width="9.5703125" style="56" customWidth="1"/>
    <col min="11019" max="11020" width="8.140625" style="56" customWidth="1"/>
    <col min="11021" max="11021" width="8.42578125" style="56" customWidth="1"/>
    <col min="11022" max="11022" width="8.140625" style="56" customWidth="1"/>
    <col min="11023" max="11023" width="12.42578125" style="56" customWidth="1"/>
    <col min="11024" max="11264" width="8.42578125" style="56"/>
    <col min="11265" max="11265" width="9.5703125" style="56" customWidth="1"/>
    <col min="11266" max="11266" width="26.5703125" style="56" customWidth="1"/>
    <col min="11267" max="11267" width="9.5703125" style="56" customWidth="1"/>
    <col min="11268" max="11270" width="11" style="56" customWidth="1"/>
    <col min="11271" max="11271" width="13.5703125" style="56" customWidth="1"/>
    <col min="11272" max="11273" width="8.140625" style="56" customWidth="1"/>
    <col min="11274" max="11274" width="9.5703125" style="56" customWidth="1"/>
    <col min="11275" max="11276" width="8.140625" style="56" customWidth="1"/>
    <col min="11277" max="11277" width="8.42578125" style="56" customWidth="1"/>
    <col min="11278" max="11278" width="8.140625" style="56" customWidth="1"/>
    <col min="11279" max="11279" width="12.42578125" style="56" customWidth="1"/>
    <col min="11280" max="11520" width="8.42578125" style="56"/>
    <col min="11521" max="11521" width="9.5703125" style="56" customWidth="1"/>
    <col min="11522" max="11522" width="26.5703125" style="56" customWidth="1"/>
    <col min="11523" max="11523" width="9.5703125" style="56" customWidth="1"/>
    <col min="11524" max="11526" width="11" style="56" customWidth="1"/>
    <col min="11527" max="11527" width="13.5703125" style="56" customWidth="1"/>
    <col min="11528" max="11529" width="8.140625" style="56" customWidth="1"/>
    <col min="11530" max="11530" width="9.5703125" style="56" customWidth="1"/>
    <col min="11531" max="11532" width="8.140625" style="56" customWidth="1"/>
    <col min="11533" max="11533" width="8.42578125" style="56" customWidth="1"/>
    <col min="11534" max="11534" width="8.140625" style="56" customWidth="1"/>
    <col min="11535" max="11535" width="12.42578125" style="56" customWidth="1"/>
    <col min="11536" max="11776" width="8.42578125" style="56"/>
    <col min="11777" max="11777" width="9.5703125" style="56" customWidth="1"/>
    <col min="11778" max="11778" width="26.5703125" style="56" customWidth="1"/>
    <col min="11779" max="11779" width="9.5703125" style="56" customWidth="1"/>
    <col min="11780" max="11782" width="11" style="56" customWidth="1"/>
    <col min="11783" max="11783" width="13.5703125" style="56" customWidth="1"/>
    <col min="11784" max="11785" width="8.140625" style="56" customWidth="1"/>
    <col min="11786" max="11786" width="9.5703125" style="56" customWidth="1"/>
    <col min="11787" max="11788" width="8.140625" style="56" customWidth="1"/>
    <col min="11789" max="11789" width="8.42578125" style="56" customWidth="1"/>
    <col min="11790" max="11790" width="8.140625" style="56" customWidth="1"/>
    <col min="11791" max="11791" width="12.42578125" style="56" customWidth="1"/>
    <col min="11792" max="12032" width="8.42578125" style="56"/>
    <col min="12033" max="12033" width="9.5703125" style="56" customWidth="1"/>
    <col min="12034" max="12034" width="26.5703125" style="56" customWidth="1"/>
    <col min="12035" max="12035" width="9.5703125" style="56" customWidth="1"/>
    <col min="12036" max="12038" width="11" style="56" customWidth="1"/>
    <col min="12039" max="12039" width="13.5703125" style="56" customWidth="1"/>
    <col min="12040" max="12041" width="8.140625" style="56" customWidth="1"/>
    <col min="12042" max="12042" width="9.5703125" style="56" customWidth="1"/>
    <col min="12043" max="12044" width="8.140625" style="56" customWidth="1"/>
    <col min="12045" max="12045" width="8.42578125" style="56" customWidth="1"/>
    <col min="12046" max="12046" width="8.140625" style="56" customWidth="1"/>
    <col min="12047" max="12047" width="12.42578125" style="56" customWidth="1"/>
    <col min="12048" max="12288" width="8.42578125" style="56"/>
    <col min="12289" max="12289" width="9.5703125" style="56" customWidth="1"/>
    <col min="12290" max="12290" width="26.5703125" style="56" customWidth="1"/>
    <col min="12291" max="12291" width="9.5703125" style="56" customWidth="1"/>
    <col min="12292" max="12294" width="11" style="56" customWidth="1"/>
    <col min="12295" max="12295" width="13.5703125" style="56" customWidth="1"/>
    <col min="12296" max="12297" width="8.140625" style="56" customWidth="1"/>
    <col min="12298" max="12298" width="9.5703125" style="56" customWidth="1"/>
    <col min="12299" max="12300" width="8.140625" style="56" customWidth="1"/>
    <col min="12301" max="12301" width="8.42578125" style="56" customWidth="1"/>
    <col min="12302" max="12302" width="8.140625" style="56" customWidth="1"/>
    <col min="12303" max="12303" width="12.42578125" style="56" customWidth="1"/>
    <col min="12304" max="12544" width="8.42578125" style="56"/>
    <col min="12545" max="12545" width="9.5703125" style="56" customWidth="1"/>
    <col min="12546" max="12546" width="26.5703125" style="56" customWidth="1"/>
    <col min="12547" max="12547" width="9.5703125" style="56" customWidth="1"/>
    <col min="12548" max="12550" width="11" style="56" customWidth="1"/>
    <col min="12551" max="12551" width="13.5703125" style="56" customWidth="1"/>
    <col min="12552" max="12553" width="8.140625" style="56" customWidth="1"/>
    <col min="12554" max="12554" width="9.5703125" style="56" customWidth="1"/>
    <col min="12555" max="12556" width="8.140625" style="56" customWidth="1"/>
    <col min="12557" max="12557" width="8.42578125" style="56" customWidth="1"/>
    <col min="12558" max="12558" width="8.140625" style="56" customWidth="1"/>
    <col min="12559" max="12559" width="12.42578125" style="56" customWidth="1"/>
    <col min="12560" max="12800" width="8.42578125" style="56"/>
    <col min="12801" max="12801" width="9.5703125" style="56" customWidth="1"/>
    <col min="12802" max="12802" width="26.5703125" style="56" customWidth="1"/>
    <col min="12803" max="12803" width="9.5703125" style="56" customWidth="1"/>
    <col min="12804" max="12806" width="11" style="56" customWidth="1"/>
    <col min="12807" max="12807" width="13.5703125" style="56" customWidth="1"/>
    <col min="12808" max="12809" width="8.140625" style="56" customWidth="1"/>
    <col min="12810" max="12810" width="9.5703125" style="56" customWidth="1"/>
    <col min="12811" max="12812" width="8.140625" style="56" customWidth="1"/>
    <col min="12813" max="12813" width="8.42578125" style="56" customWidth="1"/>
    <col min="12814" max="12814" width="8.140625" style="56" customWidth="1"/>
    <col min="12815" max="12815" width="12.42578125" style="56" customWidth="1"/>
    <col min="12816" max="13056" width="8.42578125" style="56"/>
    <col min="13057" max="13057" width="9.5703125" style="56" customWidth="1"/>
    <col min="13058" max="13058" width="26.5703125" style="56" customWidth="1"/>
    <col min="13059" max="13059" width="9.5703125" style="56" customWidth="1"/>
    <col min="13060" max="13062" width="11" style="56" customWidth="1"/>
    <col min="13063" max="13063" width="13.5703125" style="56" customWidth="1"/>
    <col min="13064" max="13065" width="8.140625" style="56" customWidth="1"/>
    <col min="13066" max="13066" width="9.5703125" style="56" customWidth="1"/>
    <col min="13067" max="13068" width="8.140625" style="56" customWidth="1"/>
    <col min="13069" max="13069" width="8.42578125" style="56" customWidth="1"/>
    <col min="13070" max="13070" width="8.140625" style="56" customWidth="1"/>
    <col min="13071" max="13071" width="12.42578125" style="56" customWidth="1"/>
    <col min="13072" max="13312" width="8.42578125" style="56"/>
    <col min="13313" max="13313" width="9.5703125" style="56" customWidth="1"/>
    <col min="13314" max="13314" width="26.5703125" style="56" customWidth="1"/>
    <col min="13315" max="13315" width="9.5703125" style="56" customWidth="1"/>
    <col min="13316" max="13318" width="11" style="56" customWidth="1"/>
    <col min="13319" max="13319" width="13.5703125" style="56" customWidth="1"/>
    <col min="13320" max="13321" width="8.140625" style="56" customWidth="1"/>
    <col min="13322" max="13322" width="9.5703125" style="56" customWidth="1"/>
    <col min="13323" max="13324" width="8.140625" style="56" customWidth="1"/>
    <col min="13325" max="13325" width="8.42578125" style="56" customWidth="1"/>
    <col min="13326" max="13326" width="8.140625" style="56" customWidth="1"/>
    <col min="13327" max="13327" width="12.42578125" style="56" customWidth="1"/>
    <col min="13328" max="13568" width="8.42578125" style="56"/>
    <col min="13569" max="13569" width="9.5703125" style="56" customWidth="1"/>
    <col min="13570" max="13570" width="26.5703125" style="56" customWidth="1"/>
    <col min="13571" max="13571" width="9.5703125" style="56" customWidth="1"/>
    <col min="13572" max="13574" width="11" style="56" customWidth="1"/>
    <col min="13575" max="13575" width="13.5703125" style="56" customWidth="1"/>
    <col min="13576" max="13577" width="8.140625" style="56" customWidth="1"/>
    <col min="13578" max="13578" width="9.5703125" style="56" customWidth="1"/>
    <col min="13579" max="13580" width="8.140625" style="56" customWidth="1"/>
    <col min="13581" max="13581" width="8.42578125" style="56" customWidth="1"/>
    <col min="13582" max="13582" width="8.140625" style="56" customWidth="1"/>
    <col min="13583" max="13583" width="12.42578125" style="56" customWidth="1"/>
    <col min="13584" max="13824" width="8.42578125" style="56"/>
    <col min="13825" max="13825" width="9.5703125" style="56" customWidth="1"/>
    <col min="13826" max="13826" width="26.5703125" style="56" customWidth="1"/>
    <col min="13827" max="13827" width="9.5703125" style="56" customWidth="1"/>
    <col min="13828" max="13830" width="11" style="56" customWidth="1"/>
    <col min="13831" max="13831" width="13.5703125" style="56" customWidth="1"/>
    <col min="13832" max="13833" width="8.140625" style="56" customWidth="1"/>
    <col min="13834" max="13834" width="9.5703125" style="56" customWidth="1"/>
    <col min="13835" max="13836" width="8.140625" style="56" customWidth="1"/>
    <col min="13837" max="13837" width="8.42578125" style="56" customWidth="1"/>
    <col min="13838" max="13838" width="8.140625" style="56" customWidth="1"/>
    <col min="13839" max="13839" width="12.42578125" style="56" customWidth="1"/>
    <col min="13840" max="14080" width="8.42578125" style="56"/>
    <col min="14081" max="14081" width="9.5703125" style="56" customWidth="1"/>
    <col min="14082" max="14082" width="26.5703125" style="56" customWidth="1"/>
    <col min="14083" max="14083" width="9.5703125" style="56" customWidth="1"/>
    <col min="14084" max="14086" width="11" style="56" customWidth="1"/>
    <col min="14087" max="14087" width="13.5703125" style="56" customWidth="1"/>
    <col min="14088" max="14089" width="8.140625" style="56" customWidth="1"/>
    <col min="14090" max="14090" width="9.5703125" style="56" customWidth="1"/>
    <col min="14091" max="14092" width="8.140625" style="56" customWidth="1"/>
    <col min="14093" max="14093" width="8.42578125" style="56" customWidth="1"/>
    <col min="14094" max="14094" width="8.140625" style="56" customWidth="1"/>
    <col min="14095" max="14095" width="12.42578125" style="56" customWidth="1"/>
    <col min="14096" max="14336" width="8.42578125" style="56"/>
    <col min="14337" max="14337" width="9.5703125" style="56" customWidth="1"/>
    <col min="14338" max="14338" width="26.5703125" style="56" customWidth="1"/>
    <col min="14339" max="14339" width="9.5703125" style="56" customWidth="1"/>
    <col min="14340" max="14342" width="11" style="56" customWidth="1"/>
    <col min="14343" max="14343" width="13.5703125" style="56" customWidth="1"/>
    <col min="14344" max="14345" width="8.140625" style="56" customWidth="1"/>
    <col min="14346" max="14346" width="9.5703125" style="56" customWidth="1"/>
    <col min="14347" max="14348" width="8.140625" style="56" customWidth="1"/>
    <col min="14349" max="14349" width="8.42578125" style="56" customWidth="1"/>
    <col min="14350" max="14350" width="8.140625" style="56" customWidth="1"/>
    <col min="14351" max="14351" width="12.42578125" style="56" customWidth="1"/>
    <col min="14352" max="14592" width="8.42578125" style="56"/>
    <col min="14593" max="14593" width="9.5703125" style="56" customWidth="1"/>
    <col min="14594" max="14594" width="26.5703125" style="56" customWidth="1"/>
    <col min="14595" max="14595" width="9.5703125" style="56" customWidth="1"/>
    <col min="14596" max="14598" width="11" style="56" customWidth="1"/>
    <col min="14599" max="14599" width="13.5703125" style="56" customWidth="1"/>
    <col min="14600" max="14601" width="8.140625" style="56" customWidth="1"/>
    <col min="14602" max="14602" width="9.5703125" style="56" customWidth="1"/>
    <col min="14603" max="14604" width="8.140625" style="56" customWidth="1"/>
    <col min="14605" max="14605" width="8.42578125" style="56" customWidth="1"/>
    <col min="14606" max="14606" width="8.140625" style="56" customWidth="1"/>
    <col min="14607" max="14607" width="12.42578125" style="56" customWidth="1"/>
    <col min="14608" max="14848" width="8.42578125" style="56"/>
    <col min="14849" max="14849" width="9.5703125" style="56" customWidth="1"/>
    <col min="14850" max="14850" width="26.5703125" style="56" customWidth="1"/>
    <col min="14851" max="14851" width="9.5703125" style="56" customWidth="1"/>
    <col min="14852" max="14854" width="11" style="56" customWidth="1"/>
    <col min="14855" max="14855" width="13.5703125" style="56" customWidth="1"/>
    <col min="14856" max="14857" width="8.140625" style="56" customWidth="1"/>
    <col min="14858" max="14858" width="9.5703125" style="56" customWidth="1"/>
    <col min="14859" max="14860" width="8.140625" style="56" customWidth="1"/>
    <col min="14861" max="14861" width="8.42578125" style="56" customWidth="1"/>
    <col min="14862" max="14862" width="8.140625" style="56" customWidth="1"/>
    <col min="14863" max="14863" width="12.42578125" style="56" customWidth="1"/>
    <col min="14864" max="15104" width="8.42578125" style="56"/>
    <col min="15105" max="15105" width="9.5703125" style="56" customWidth="1"/>
    <col min="15106" max="15106" width="26.5703125" style="56" customWidth="1"/>
    <col min="15107" max="15107" width="9.5703125" style="56" customWidth="1"/>
    <col min="15108" max="15110" width="11" style="56" customWidth="1"/>
    <col min="15111" max="15111" width="13.5703125" style="56" customWidth="1"/>
    <col min="15112" max="15113" width="8.140625" style="56" customWidth="1"/>
    <col min="15114" max="15114" width="9.5703125" style="56" customWidth="1"/>
    <col min="15115" max="15116" width="8.140625" style="56" customWidth="1"/>
    <col min="15117" max="15117" width="8.42578125" style="56" customWidth="1"/>
    <col min="15118" max="15118" width="8.140625" style="56" customWidth="1"/>
    <col min="15119" max="15119" width="12.42578125" style="56" customWidth="1"/>
    <col min="15120" max="15360" width="8.42578125" style="56"/>
    <col min="15361" max="15361" width="9.5703125" style="56" customWidth="1"/>
    <col min="15362" max="15362" width="26.5703125" style="56" customWidth="1"/>
    <col min="15363" max="15363" width="9.5703125" style="56" customWidth="1"/>
    <col min="15364" max="15366" width="11" style="56" customWidth="1"/>
    <col min="15367" max="15367" width="13.5703125" style="56" customWidth="1"/>
    <col min="15368" max="15369" width="8.140625" style="56" customWidth="1"/>
    <col min="15370" max="15370" width="9.5703125" style="56" customWidth="1"/>
    <col min="15371" max="15372" width="8.140625" style="56" customWidth="1"/>
    <col min="15373" max="15373" width="8.42578125" style="56" customWidth="1"/>
    <col min="15374" max="15374" width="8.140625" style="56" customWidth="1"/>
    <col min="15375" max="15375" width="12.42578125" style="56" customWidth="1"/>
    <col min="15376" max="15616" width="8.42578125" style="56"/>
    <col min="15617" max="15617" width="9.5703125" style="56" customWidth="1"/>
    <col min="15618" max="15618" width="26.5703125" style="56" customWidth="1"/>
    <col min="15619" max="15619" width="9.5703125" style="56" customWidth="1"/>
    <col min="15620" max="15622" width="11" style="56" customWidth="1"/>
    <col min="15623" max="15623" width="13.5703125" style="56" customWidth="1"/>
    <col min="15624" max="15625" width="8.140625" style="56" customWidth="1"/>
    <col min="15626" max="15626" width="9.5703125" style="56" customWidth="1"/>
    <col min="15627" max="15628" width="8.140625" style="56" customWidth="1"/>
    <col min="15629" max="15629" width="8.42578125" style="56" customWidth="1"/>
    <col min="15630" max="15630" width="8.140625" style="56" customWidth="1"/>
    <col min="15631" max="15631" width="12.42578125" style="56" customWidth="1"/>
    <col min="15632" max="15872" width="8.42578125" style="56"/>
    <col min="15873" max="15873" width="9.5703125" style="56" customWidth="1"/>
    <col min="15874" max="15874" width="26.5703125" style="56" customWidth="1"/>
    <col min="15875" max="15875" width="9.5703125" style="56" customWidth="1"/>
    <col min="15876" max="15878" width="11" style="56" customWidth="1"/>
    <col min="15879" max="15879" width="13.5703125" style="56" customWidth="1"/>
    <col min="15880" max="15881" width="8.140625" style="56" customWidth="1"/>
    <col min="15882" max="15882" width="9.5703125" style="56" customWidth="1"/>
    <col min="15883" max="15884" width="8.140625" style="56" customWidth="1"/>
    <col min="15885" max="15885" width="8.42578125" style="56" customWidth="1"/>
    <col min="15886" max="15886" width="8.140625" style="56" customWidth="1"/>
    <col min="15887" max="15887" width="12.42578125" style="56" customWidth="1"/>
    <col min="15888" max="16128" width="8.42578125" style="56"/>
    <col min="16129" max="16129" width="9.5703125" style="56" customWidth="1"/>
    <col min="16130" max="16130" width="26.5703125" style="56" customWidth="1"/>
    <col min="16131" max="16131" width="9.5703125" style="56" customWidth="1"/>
    <col min="16132" max="16134" width="11" style="56" customWidth="1"/>
    <col min="16135" max="16135" width="13.5703125" style="56" customWidth="1"/>
    <col min="16136" max="16137" width="8.140625" style="56" customWidth="1"/>
    <col min="16138" max="16138" width="9.5703125" style="56" customWidth="1"/>
    <col min="16139" max="16140" width="8.140625" style="56" customWidth="1"/>
    <col min="16141" max="16141" width="8.42578125" style="56" customWidth="1"/>
    <col min="16142" max="16142" width="8.140625" style="56" customWidth="1"/>
    <col min="16143" max="16143" width="12.42578125" style="56" customWidth="1"/>
    <col min="16144" max="16384" width="8.42578125" style="56"/>
  </cols>
  <sheetData>
    <row r="1" spans="1:15" ht="15.75" x14ac:dyDescent="0.25">
      <c r="A1" s="123" t="s">
        <v>217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15.75" x14ac:dyDescent="0.25">
      <c r="A2" s="62" t="s">
        <v>218</v>
      </c>
      <c r="B2" s="63"/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5.75" x14ac:dyDescent="0.25">
      <c r="A3" s="62" t="s">
        <v>219</v>
      </c>
      <c r="B3" s="63"/>
      <c r="C3" s="63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s="5" customFormat="1" ht="15.75" x14ac:dyDescent="0.25">
      <c r="A4" s="67"/>
      <c r="B4" s="68"/>
      <c r="C4" s="64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s="5" customFormat="1" ht="47.25" x14ac:dyDescent="0.25">
      <c r="A5" s="69" t="s">
        <v>49</v>
      </c>
      <c r="B5" s="70" t="s">
        <v>48</v>
      </c>
      <c r="C5" s="71" t="s">
        <v>0</v>
      </c>
      <c r="D5" s="124" t="s">
        <v>1</v>
      </c>
      <c r="E5" s="125"/>
      <c r="F5" s="126"/>
      <c r="G5" s="72" t="s">
        <v>245</v>
      </c>
      <c r="H5" s="124" t="s">
        <v>11</v>
      </c>
      <c r="I5" s="125"/>
      <c r="J5" s="125"/>
      <c r="K5" s="126"/>
      <c r="L5" s="124" t="s">
        <v>12</v>
      </c>
      <c r="M5" s="125"/>
      <c r="N5" s="125"/>
      <c r="O5" s="126"/>
    </row>
    <row r="6" spans="1:15" s="5" customFormat="1" ht="15.75" x14ac:dyDescent="0.25">
      <c r="A6" s="73"/>
      <c r="B6" s="70"/>
      <c r="C6" s="71"/>
      <c r="D6" s="72" t="s">
        <v>2</v>
      </c>
      <c r="E6" s="72" t="s">
        <v>3</v>
      </c>
      <c r="F6" s="72" t="s">
        <v>4</v>
      </c>
      <c r="G6" s="72"/>
      <c r="H6" s="72" t="s">
        <v>13</v>
      </c>
      <c r="I6" s="72" t="s">
        <v>14</v>
      </c>
      <c r="J6" s="72" t="s">
        <v>15</v>
      </c>
      <c r="K6" s="72" t="s">
        <v>16</v>
      </c>
      <c r="L6" s="72" t="s">
        <v>17</v>
      </c>
      <c r="M6" s="72" t="s">
        <v>18</v>
      </c>
      <c r="N6" s="72" t="s">
        <v>19</v>
      </c>
      <c r="O6" s="72" t="s">
        <v>20</v>
      </c>
    </row>
    <row r="7" spans="1:15" s="5" customFormat="1" ht="15.75" x14ac:dyDescent="0.25">
      <c r="A7" s="130" t="s">
        <v>62</v>
      </c>
      <c r="B7" s="131"/>
      <c r="C7" s="71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s="6" customFormat="1" ht="15.75" outlineLevel="1" x14ac:dyDescent="0.25">
      <c r="A8" s="130" t="s">
        <v>27</v>
      </c>
      <c r="B8" s="131"/>
      <c r="C8" s="7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spans="1:15" s="7" customFormat="1" ht="31.5" outlineLevel="1" x14ac:dyDescent="0.25">
      <c r="A9" s="74" t="s">
        <v>100</v>
      </c>
      <c r="B9" s="75" t="s">
        <v>53</v>
      </c>
      <c r="C9" s="76">
        <v>210</v>
      </c>
      <c r="D9" s="77">
        <v>8.36</v>
      </c>
      <c r="E9" s="77">
        <v>9.5779999999999994</v>
      </c>
      <c r="F9" s="77">
        <v>38.058</v>
      </c>
      <c r="G9" s="77">
        <v>272.47399999999999</v>
      </c>
      <c r="H9" s="77">
        <v>0.219</v>
      </c>
      <c r="I9" s="77">
        <v>0.6</v>
      </c>
      <c r="J9" s="77">
        <v>34</v>
      </c>
      <c r="K9" s="77">
        <v>0.54400000000000004</v>
      </c>
      <c r="L9" s="77">
        <v>148.184</v>
      </c>
      <c r="M9" s="77">
        <v>236.90799999999999</v>
      </c>
      <c r="N9" s="77">
        <v>26.991</v>
      </c>
      <c r="O9" s="77">
        <v>1.744</v>
      </c>
    </row>
    <row r="10" spans="1:15" s="7" customFormat="1" ht="31.5" outlineLevel="1" x14ac:dyDescent="0.25">
      <c r="A10" s="74" t="s">
        <v>101</v>
      </c>
      <c r="B10" s="75" t="s">
        <v>193</v>
      </c>
      <c r="C10" s="76">
        <v>60</v>
      </c>
      <c r="D10" s="78">
        <v>9.911999999999999</v>
      </c>
      <c r="E10" s="78">
        <v>6.44</v>
      </c>
      <c r="F10" s="78">
        <v>17.388000000000002</v>
      </c>
      <c r="G10" s="78">
        <v>167.44</v>
      </c>
      <c r="H10" s="78">
        <v>8.1000000000000003E-2</v>
      </c>
      <c r="I10" s="78">
        <v>0</v>
      </c>
      <c r="J10" s="78">
        <v>0</v>
      </c>
      <c r="K10" s="78">
        <v>0.62</v>
      </c>
      <c r="L10" s="78">
        <v>11.7</v>
      </c>
      <c r="M10" s="78">
        <v>102.75999999999999</v>
      </c>
      <c r="N10" s="78">
        <v>20.240000000000002</v>
      </c>
      <c r="O10" s="78">
        <v>1.746</v>
      </c>
    </row>
    <row r="11" spans="1:15" s="7" customFormat="1" ht="15.75" outlineLevel="1" x14ac:dyDescent="0.25">
      <c r="A11" s="74" t="s">
        <v>102</v>
      </c>
      <c r="B11" s="75" t="s">
        <v>63</v>
      </c>
      <c r="C11" s="76">
        <v>10</v>
      </c>
      <c r="D11" s="77">
        <v>2.6</v>
      </c>
      <c r="E11" s="77">
        <v>2.61</v>
      </c>
      <c r="F11" s="77"/>
      <c r="G11" s="77">
        <v>34.4</v>
      </c>
      <c r="H11" s="77">
        <v>3.0000000000000001E-3</v>
      </c>
      <c r="I11" s="77">
        <v>0.08</v>
      </c>
      <c r="J11" s="77">
        <v>23</v>
      </c>
      <c r="K11" s="77">
        <v>0.05</v>
      </c>
      <c r="L11" s="77">
        <v>100</v>
      </c>
      <c r="M11" s="77">
        <v>64</v>
      </c>
      <c r="N11" s="77">
        <v>4.5</v>
      </c>
      <c r="O11" s="77">
        <v>0.1</v>
      </c>
    </row>
    <row r="12" spans="1:15" s="7" customFormat="1" ht="31.5" outlineLevel="1" x14ac:dyDescent="0.25">
      <c r="A12" s="74" t="s">
        <v>103</v>
      </c>
      <c r="B12" s="75" t="s">
        <v>247</v>
      </c>
      <c r="C12" s="76">
        <v>180</v>
      </c>
      <c r="D12" s="77">
        <v>3.61</v>
      </c>
      <c r="E12" s="77">
        <v>2.75</v>
      </c>
      <c r="F12" s="77">
        <v>12.804</v>
      </c>
      <c r="G12" s="77">
        <v>86.52</v>
      </c>
      <c r="H12" s="77">
        <v>2.1000000000000001E-2</v>
      </c>
      <c r="I12" s="77">
        <v>0.72399999999999998</v>
      </c>
      <c r="J12" s="77">
        <v>9</v>
      </c>
      <c r="K12" s="77"/>
      <c r="L12" s="77">
        <v>112.76600000000001</v>
      </c>
      <c r="M12" s="77">
        <v>81</v>
      </c>
      <c r="N12" s="77">
        <v>12.6</v>
      </c>
      <c r="O12" s="77">
        <v>0.11799999999999999</v>
      </c>
    </row>
    <row r="13" spans="1:15" s="7" customFormat="1" ht="15.75" outlineLevel="1" x14ac:dyDescent="0.25">
      <c r="A13" s="74"/>
      <c r="B13" s="75" t="s">
        <v>104</v>
      </c>
      <c r="C13" s="76">
        <v>45</v>
      </c>
      <c r="D13" s="77">
        <v>3.375</v>
      </c>
      <c r="E13" s="77">
        <v>1.3049999999999999</v>
      </c>
      <c r="F13" s="77">
        <v>23.13</v>
      </c>
      <c r="G13" s="77">
        <v>117.765</v>
      </c>
      <c r="H13" s="77">
        <v>0.05</v>
      </c>
      <c r="I13" s="77"/>
      <c r="J13" s="77"/>
      <c r="K13" s="77">
        <v>0.76500000000000001</v>
      </c>
      <c r="L13" s="77">
        <v>8.5500000000000007</v>
      </c>
      <c r="M13" s="77">
        <v>29.25</v>
      </c>
      <c r="N13" s="77">
        <v>5.85</v>
      </c>
      <c r="O13" s="77">
        <v>0.54</v>
      </c>
    </row>
    <row r="14" spans="1:15" s="57" customFormat="1" ht="15.75" x14ac:dyDescent="0.25">
      <c r="A14" s="132" t="s">
        <v>26</v>
      </c>
      <c r="B14" s="133"/>
      <c r="C14" s="76">
        <f>SUM(C9:C13)</f>
        <v>505</v>
      </c>
      <c r="D14" s="77">
        <v>27.856999999999999</v>
      </c>
      <c r="E14" s="77">
        <v>22.683</v>
      </c>
      <c r="F14" s="77">
        <v>91.38</v>
      </c>
      <c r="G14" s="77">
        <v>678.59900000000005</v>
      </c>
      <c r="H14" s="77">
        <v>0.373</v>
      </c>
      <c r="I14" s="77">
        <v>1.4039999999999999</v>
      </c>
      <c r="J14" s="77">
        <v>66</v>
      </c>
      <c r="K14" s="77">
        <v>1.9790000000000001</v>
      </c>
      <c r="L14" s="77">
        <v>381.2</v>
      </c>
      <c r="M14" s="77">
        <v>513.91800000000001</v>
      </c>
      <c r="N14" s="77">
        <v>70.180999999999997</v>
      </c>
      <c r="O14" s="77">
        <v>4.2480000000000002</v>
      </c>
    </row>
    <row r="15" spans="1:15" s="6" customFormat="1" ht="15.75" outlineLevel="1" x14ac:dyDescent="0.25">
      <c r="A15" s="74" t="s">
        <v>8</v>
      </c>
      <c r="B15" s="75"/>
      <c r="C15" s="76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spans="1:15" s="7" customFormat="1" ht="15.75" outlineLevel="1" x14ac:dyDescent="0.25">
      <c r="A16" s="74" t="s">
        <v>185</v>
      </c>
      <c r="B16" s="75" t="s">
        <v>64</v>
      </c>
      <c r="C16" s="76">
        <v>60</v>
      </c>
      <c r="D16" s="77">
        <v>0.76400000000000001</v>
      </c>
      <c r="E16" s="77">
        <v>6.0990000000000002</v>
      </c>
      <c r="F16" s="77">
        <v>4.4550000000000001</v>
      </c>
      <c r="G16" s="77">
        <v>76.346000000000004</v>
      </c>
      <c r="H16" s="77">
        <v>0.03</v>
      </c>
      <c r="I16" s="77">
        <v>5.7</v>
      </c>
      <c r="J16" s="77">
        <v>140.94999999999999</v>
      </c>
      <c r="K16" s="77">
        <v>2.7269999999999999</v>
      </c>
      <c r="L16" s="77">
        <v>13.68</v>
      </c>
      <c r="M16" s="77">
        <v>25.16</v>
      </c>
      <c r="N16" s="77">
        <v>11.55</v>
      </c>
      <c r="O16" s="77">
        <v>0.47799999999999998</v>
      </c>
    </row>
    <row r="17" spans="1:15" s="7" customFormat="1" ht="63" outlineLevel="1" x14ac:dyDescent="0.25">
      <c r="A17" s="74" t="s">
        <v>105</v>
      </c>
      <c r="B17" s="75" t="s">
        <v>251</v>
      </c>
      <c r="C17" s="76">
        <v>220</v>
      </c>
      <c r="D17" s="77">
        <v>2.7410000000000001</v>
      </c>
      <c r="E17" s="77">
        <v>5.843</v>
      </c>
      <c r="F17" s="77">
        <v>8.8420000000000005</v>
      </c>
      <c r="G17" s="77">
        <v>101.44499999999999</v>
      </c>
      <c r="H17" s="77">
        <v>6.4000000000000001E-2</v>
      </c>
      <c r="I17" s="77">
        <v>27.141999999999999</v>
      </c>
      <c r="J17" s="77">
        <v>256.88</v>
      </c>
      <c r="K17" s="77">
        <v>1.958</v>
      </c>
      <c r="L17" s="77">
        <v>47.295999999999999</v>
      </c>
      <c r="M17" s="77">
        <v>50.860999999999997</v>
      </c>
      <c r="N17" s="77">
        <v>21.753</v>
      </c>
      <c r="O17" s="77">
        <v>0.81200000000000006</v>
      </c>
    </row>
    <row r="18" spans="1:15" s="7" customFormat="1" ht="31.5" outlineLevel="1" x14ac:dyDescent="0.25">
      <c r="A18" s="74" t="s">
        <v>195</v>
      </c>
      <c r="B18" s="75" t="s">
        <v>194</v>
      </c>
      <c r="C18" s="76">
        <v>110</v>
      </c>
      <c r="D18" s="77">
        <v>13.322999999999999</v>
      </c>
      <c r="E18" s="77">
        <v>14.097000000000001</v>
      </c>
      <c r="F18" s="77">
        <v>13.365</v>
      </c>
      <c r="G18" s="77">
        <v>234.15499999999997</v>
      </c>
      <c r="H18" s="77">
        <v>0.24299999999999999</v>
      </c>
      <c r="I18" s="77">
        <v>3.2000000000000001E-2</v>
      </c>
      <c r="J18" s="77">
        <v>8</v>
      </c>
      <c r="K18" s="77">
        <v>1.9510000000000001</v>
      </c>
      <c r="L18" s="77">
        <v>17.990000000000002</v>
      </c>
      <c r="M18" s="77">
        <v>140.53</v>
      </c>
      <c r="N18" s="77">
        <v>23.81</v>
      </c>
      <c r="O18" s="77">
        <v>2.036</v>
      </c>
    </row>
    <row r="19" spans="1:15" s="7" customFormat="1" ht="31.5" outlineLevel="1" x14ac:dyDescent="0.25">
      <c r="A19" s="74" t="s">
        <v>109</v>
      </c>
      <c r="B19" s="75" t="s">
        <v>51</v>
      </c>
      <c r="C19" s="76">
        <v>180</v>
      </c>
      <c r="D19" s="77">
        <v>7.0720000000000001</v>
      </c>
      <c r="E19" s="77">
        <v>3.7320000000000002</v>
      </c>
      <c r="F19" s="77">
        <v>45.171999999999997</v>
      </c>
      <c r="G19" s="77">
        <v>242.756</v>
      </c>
      <c r="H19" s="77">
        <v>0.109</v>
      </c>
      <c r="I19" s="77"/>
      <c r="J19" s="77">
        <v>16</v>
      </c>
      <c r="K19" s="77">
        <v>1</v>
      </c>
      <c r="L19" s="77">
        <v>14.445</v>
      </c>
      <c r="M19" s="77">
        <v>57.15</v>
      </c>
      <c r="N19" s="77">
        <v>10.319000000000001</v>
      </c>
      <c r="O19" s="77">
        <v>1.042</v>
      </c>
    </row>
    <row r="20" spans="1:15" s="7" customFormat="1" ht="31.5" outlineLevel="1" x14ac:dyDescent="0.25">
      <c r="A20" s="74" t="s">
        <v>110</v>
      </c>
      <c r="B20" s="75" t="s">
        <v>111</v>
      </c>
      <c r="C20" s="76">
        <v>180</v>
      </c>
      <c r="D20" s="77">
        <v>0.70199999999999996</v>
      </c>
      <c r="E20" s="77">
        <v>5.3999999999999999E-2</v>
      </c>
      <c r="F20" s="77">
        <v>17.11</v>
      </c>
      <c r="G20" s="77">
        <v>72.78</v>
      </c>
      <c r="H20" s="77">
        <v>1.7999999999999999E-2</v>
      </c>
      <c r="I20" s="77">
        <v>0.72</v>
      </c>
      <c r="J20" s="77"/>
      <c r="K20" s="77">
        <v>0.99</v>
      </c>
      <c r="L20" s="77">
        <v>28.8</v>
      </c>
      <c r="M20" s="77">
        <v>26.28</v>
      </c>
      <c r="N20" s="77">
        <v>18.899999999999999</v>
      </c>
      <c r="O20" s="77">
        <v>0.6</v>
      </c>
    </row>
    <row r="21" spans="1:15" s="7" customFormat="1" ht="15.75" outlineLevel="1" x14ac:dyDescent="0.25">
      <c r="A21" s="74"/>
      <c r="B21" s="75" t="s">
        <v>6</v>
      </c>
      <c r="C21" s="76">
        <v>30</v>
      </c>
      <c r="D21" s="77">
        <v>2.37</v>
      </c>
      <c r="E21" s="77">
        <v>0.3</v>
      </c>
      <c r="F21" s="77">
        <v>14.49</v>
      </c>
      <c r="G21" s="77">
        <v>70.5</v>
      </c>
      <c r="H21" s="77">
        <v>4.8000000000000001E-2</v>
      </c>
      <c r="I21" s="77"/>
      <c r="J21" s="77"/>
      <c r="K21" s="77">
        <v>0.39</v>
      </c>
      <c r="L21" s="77">
        <v>6.9</v>
      </c>
      <c r="M21" s="77">
        <v>26.1</v>
      </c>
      <c r="N21" s="77">
        <v>9.9</v>
      </c>
      <c r="O21" s="77">
        <v>0.6</v>
      </c>
    </row>
    <row r="22" spans="1:15" s="7" customFormat="1" ht="15.75" outlineLevel="1" x14ac:dyDescent="0.25">
      <c r="A22" s="74"/>
      <c r="B22" s="75" t="s">
        <v>21</v>
      </c>
      <c r="C22" s="76">
        <v>40</v>
      </c>
      <c r="D22" s="77">
        <v>2.64</v>
      </c>
      <c r="E22" s="77">
        <v>0.48</v>
      </c>
      <c r="F22" s="77">
        <v>15.856</v>
      </c>
      <c r="G22" s="77">
        <v>79.2</v>
      </c>
      <c r="H22" s="77">
        <v>6.8000000000000005E-2</v>
      </c>
      <c r="I22" s="77"/>
      <c r="J22" s="77"/>
      <c r="K22" s="77">
        <v>0.4</v>
      </c>
      <c r="L22" s="77">
        <v>11.6</v>
      </c>
      <c r="M22" s="77">
        <v>60</v>
      </c>
      <c r="N22" s="77">
        <v>18.8</v>
      </c>
      <c r="O22" s="77">
        <v>1.56</v>
      </c>
    </row>
    <row r="23" spans="1:15" s="57" customFormat="1" ht="15.75" x14ac:dyDescent="0.25">
      <c r="A23" s="132" t="s">
        <v>25</v>
      </c>
      <c r="B23" s="133"/>
      <c r="C23" s="76">
        <f>SUM(C16:C22)</f>
        <v>820</v>
      </c>
      <c r="D23" s="77">
        <v>29.611999999999998</v>
      </c>
      <c r="E23" s="77">
        <v>30.605</v>
      </c>
      <c r="F23" s="77">
        <v>119.29</v>
      </c>
      <c r="G23" s="77">
        <v>877.18200000000002</v>
      </c>
      <c r="H23" s="77">
        <v>0.57999999999999996</v>
      </c>
      <c r="I23" s="77">
        <v>33.594000000000001</v>
      </c>
      <c r="J23" s="77">
        <v>421.83</v>
      </c>
      <c r="K23" s="77">
        <v>9.4160000000000004</v>
      </c>
      <c r="L23" s="77">
        <v>140.71100000000001</v>
      </c>
      <c r="M23" s="77">
        <v>386.08100000000002</v>
      </c>
      <c r="N23" s="77">
        <v>115.032</v>
      </c>
      <c r="O23" s="77">
        <v>7.1280000000000001</v>
      </c>
    </row>
    <row r="24" spans="1:15" s="6" customFormat="1" ht="15.75" outlineLevel="1" x14ac:dyDescent="0.25">
      <c r="A24" s="132" t="s">
        <v>9</v>
      </c>
      <c r="B24" s="133"/>
      <c r="C24" s="76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spans="1:15" s="7" customFormat="1" ht="15.75" outlineLevel="1" x14ac:dyDescent="0.25">
      <c r="A25" s="74"/>
      <c r="B25" s="75" t="s">
        <v>112</v>
      </c>
      <c r="C25" s="76">
        <v>10</v>
      </c>
      <c r="D25" s="77">
        <v>0.75</v>
      </c>
      <c r="E25" s="77">
        <v>0.98</v>
      </c>
      <c r="F25" s="77">
        <v>7.44</v>
      </c>
      <c r="G25" s="77">
        <v>41.7</v>
      </c>
      <c r="H25" s="77">
        <v>8.0000000000000002E-3</v>
      </c>
      <c r="I25" s="77"/>
      <c r="J25" s="77">
        <v>1</v>
      </c>
      <c r="K25" s="77"/>
      <c r="L25" s="77">
        <v>2.9</v>
      </c>
      <c r="M25" s="77">
        <v>9</v>
      </c>
      <c r="N25" s="77">
        <v>2</v>
      </c>
      <c r="O25" s="77">
        <v>0.21</v>
      </c>
    </row>
    <row r="26" spans="1:15" s="7" customFormat="1" ht="15.75" outlineLevel="1" x14ac:dyDescent="0.25">
      <c r="A26" s="74"/>
      <c r="B26" s="75" t="s">
        <v>256</v>
      </c>
      <c r="C26" s="76">
        <v>200</v>
      </c>
      <c r="D26" s="77">
        <v>8.1999999999999993</v>
      </c>
      <c r="E26" s="77">
        <v>3</v>
      </c>
      <c r="F26" s="77">
        <v>11.8</v>
      </c>
      <c r="G26" s="77">
        <v>114</v>
      </c>
      <c r="H26" s="77"/>
      <c r="I26" s="77">
        <v>1.2</v>
      </c>
      <c r="J26" s="77">
        <v>20</v>
      </c>
      <c r="K26" s="77"/>
      <c r="L26" s="77">
        <v>248</v>
      </c>
      <c r="M26" s="77">
        <v>190</v>
      </c>
      <c r="N26" s="77">
        <v>30</v>
      </c>
      <c r="O26" s="77">
        <v>0.2</v>
      </c>
    </row>
    <row r="27" spans="1:15" s="7" customFormat="1" ht="15.75" outlineLevel="1" x14ac:dyDescent="0.25">
      <c r="A27" s="74"/>
      <c r="B27" s="75" t="s">
        <v>132</v>
      </c>
      <c r="C27" s="76">
        <v>185</v>
      </c>
      <c r="D27" s="77">
        <v>0.74</v>
      </c>
      <c r="E27" s="77">
        <v>0.74</v>
      </c>
      <c r="F27" s="77">
        <v>18.13</v>
      </c>
      <c r="G27" s="77">
        <v>86.95</v>
      </c>
      <c r="H27" s="77">
        <v>5.6000000000000001E-2</v>
      </c>
      <c r="I27" s="77">
        <v>18.5</v>
      </c>
      <c r="J27" s="77">
        <v>9.25</v>
      </c>
      <c r="K27" s="77">
        <v>0.37</v>
      </c>
      <c r="L27" s="77">
        <v>29.6</v>
      </c>
      <c r="M27" s="77">
        <v>20.350000000000001</v>
      </c>
      <c r="N27" s="77">
        <v>16.649999999999999</v>
      </c>
      <c r="O27" s="77">
        <v>4.07</v>
      </c>
    </row>
    <row r="28" spans="1:15" s="57" customFormat="1" ht="15.75" x14ac:dyDescent="0.25">
      <c r="A28" s="132" t="s">
        <v>24</v>
      </c>
      <c r="B28" s="133"/>
      <c r="C28" s="76">
        <f>SUM(C25:C27)</f>
        <v>395</v>
      </c>
      <c r="D28" s="77">
        <v>9.69</v>
      </c>
      <c r="E28" s="77">
        <v>4.72</v>
      </c>
      <c r="F28" s="77">
        <v>37.369999999999997</v>
      </c>
      <c r="G28" s="77">
        <v>242.65</v>
      </c>
      <c r="H28" s="77">
        <v>6.4000000000000001E-2</v>
      </c>
      <c r="I28" s="77">
        <v>19.7</v>
      </c>
      <c r="J28" s="77">
        <v>30.25</v>
      </c>
      <c r="K28" s="77">
        <v>0.37</v>
      </c>
      <c r="L28" s="77">
        <v>280.5</v>
      </c>
      <c r="M28" s="77">
        <v>219.35</v>
      </c>
      <c r="N28" s="77">
        <v>48.65</v>
      </c>
      <c r="O28" s="77">
        <v>4.4800000000000004</v>
      </c>
    </row>
    <row r="29" spans="1:15" s="58" customFormat="1" ht="15.75" x14ac:dyDescent="0.25">
      <c r="A29" s="132" t="s">
        <v>46</v>
      </c>
      <c r="B29" s="133"/>
      <c r="C29" s="76"/>
      <c r="D29" s="77">
        <v>67.159000000000006</v>
      </c>
      <c r="E29" s="77">
        <v>58.008000000000003</v>
      </c>
      <c r="F29" s="77">
        <v>248.04</v>
      </c>
      <c r="G29" s="77">
        <v>1798.431</v>
      </c>
      <c r="H29" s="77">
        <v>1.016</v>
      </c>
      <c r="I29" s="77">
        <v>54.698</v>
      </c>
      <c r="J29" s="77">
        <v>518.08000000000004</v>
      </c>
      <c r="K29" s="77">
        <v>11.765000000000001</v>
      </c>
      <c r="L29" s="77">
        <v>802.41</v>
      </c>
      <c r="M29" s="77">
        <v>1119.348</v>
      </c>
      <c r="N29" s="77">
        <v>233.863</v>
      </c>
      <c r="O29" s="77">
        <v>15.856</v>
      </c>
    </row>
    <row r="30" spans="1:15" s="5" customFormat="1" ht="15.75" outlineLevel="1" x14ac:dyDescent="0.25">
      <c r="A30" s="132" t="s">
        <v>45</v>
      </c>
      <c r="B30" s="133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15" s="5" customFormat="1" ht="47.25" outlineLevel="1" x14ac:dyDescent="0.25">
      <c r="A31" s="79" t="s">
        <v>49</v>
      </c>
      <c r="B31" s="80" t="s">
        <v>48</v>
      </c>
      <c r="C31" s="71" t="s">
        <v>0</v>
      </c>
      <c r="D31" s="144" t="s">
        <v>1</v>
      </c>
      <c r="E31" s="145"/>
      <c r="F31" s="146"/>
      <c r="G31" s="81" t="s">
        <v>245</v>
      </c>
      <c r="H31" s="144" t="s">
        <v>11</v>
      </c>
      <c r="I31" s="145"/>
      <c r="J31" s="145"/>
      <c r="K31" s="146"/>
      <c r="L31" s="144" t="s">
        <v>12</v>
      </c>
      <c r="M31" s="145"/>
      <c r="N31" s="145"/>
      <c r="O31" s="146"/>
    </row>
    <row r="32" spans="1:15" s="5" customFormat="1" ht="15.75" outlineLevel="1" x14ac:dyDescent="0.25">
      <c r="A32" s="79"/>
      <c r="B32" s="80"/>
      <c r="C32" s="80"/>
      <c r="D32" s="81" t="s">
        <v>2</v>
      </c>
      <c r="E32" s="81" t="s">
        <v>3</v>
      </c>
      <c r="F32" s="81" t="s">
        <v>4</v>
      </c>
      <c r="G32" s="81"/>
      <c r="H32" s="81" t="s">
        <v>13</v>
      </c>
      <c r="I32" s="81" t="s">
        <v>14</v>
      </c>
      <c r="J32" s="81" t="s">
        <v>15</v>
      </c>
      <c r="K32" s="81" t="s">
        <v>16</v>
      </c>
      <c r="L32" s="81" t="s">
        <v>17</v>
      </c>
      <c r="M32" s="81" t="s">
        <v>18</v>
      </c>
      <c r="N32" s="81" t="s">
        <v>19</v>
      </c>
      <c r="O32" s="81" t="s">
        <v>20</v>
      </c>
    </row>
    <row r="33" spans="1:15" s="6" customFormat="1" ht="15.75" outlineLevel="1" x14ac:dyDescent="0.25">
      <c r="A33" s="132" t="s">
        <v>27</v>
      </c>
      <c r="B33" s="133"/>
      <c r="C33" s="76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spans="1:15" s="7" customFormat="1" ht="31.5" outlineLevel="1" x14ac:dyDescent="0.25">
      <c r="A34" s="74" t="s">
        <v>113</v>
      </c>
      <c r="B34" s="75" t="s">
        <v>196</v>
      </c>
      <c r="C34" s="76">
        <v>40</v>
      </c>
      <c r="D34" s="77">
        <v>0.28000000000000003</v>
      </c>
      <c r="E34" s="77">
        <v>0.04</v>
      </c>
      <c r="F34" s="77">
        <v>0.76</v>
      </c>
      <c r="G34" s="77">
        <v>4.4000000000000004</v>
      </c>
      <c r="H34" s="77">
        <v>1.2E-2</v>
      </c>
      <c r="I34" s="77">
        <v>2.8</v>
      </c>
      <c r="J34" s="77"/>
      <c r="K34" s="77">
        <v>0.04</v>
      </c>
      <c r="L34" s="77">
        <v>6.8</v>
      </c>
      <c r="M34" s="77">
        <v>12</v>
      </c>
      <c r="N34" s="77">
        <v>5.6</v>
      </c>
      <c r="O34" s="77">
        <v>0.2</v>
      </c>
    </row>
    <row r="35" spans="1:15" s="7" customFormat="1" ht="15.75" outlineLevel="1" x14ac:dyDescent="0.25">
      <c r="A35" s="74" t="s">
        <v>114</v>
      </c>
      <c r="B35" s="75" t="s">
        <v>67</v>
      </c>
      <c r="C35" s="76">
        <v>90</v>
      </c>
      <c r="D35" s="77">
        <v>13.884</v>
      </c>
      <c r="E35" s="77">
        <v>13.1</v>
      </c>
      <c r="F35" s="77">
        <v>3.4660000000000002</v>
      </c>
      <c r="G35" s="77">
        <v>203.75899999999999</v>
      </c>
      <c r="H35" s="77">
        <v>7.3999999999999996E-2</v>
      </c>
      <c r="I35" s="77">
        <v>4.05</v>
      </c>
      <c r="J35" s="77"/>
      <c r="K35" s="77">
        <v>1.9419999999999999</v>
      </c>
      <c r="L35" s="77">
        <v>10.94</v>
      </c>
      <c r="M35" s="77">
        <v>145.25</v>
      </c>
      <c r="N35" s="77">
        <v>20.7</v>
      </c>
      <c r="O35" s="77">
        <v>2.1739999999999999</v>
      </c>
    </row>
    <row r="36" spans="1:15" s="7" customFormat="1" ht="15.75" outlineLevel="1" x14ac:dyDescent="0.25">
      <c r="A36" s="74" t="s">
        <v>115</v>
      </c>
      <c r="B36" s="75" t="s">
        <v>61</v>
      </c>
      <c r="C36" s="76">
        <v>150</v>
      </c>
      <c r="D36" s="77">
        <v>3.8079999999999998</v>
      </c>
      <c r="E36" s="77">
        <v>3.0779999999999998</v>
      </c>
      <c r="F36" s="77">
        <v>40.006</v>
      </c>
      <c r="G36" s="77">
        <v>202.952</v>
      </c>
      <c r="H36" s="77">
        <v>4.3999999999999997E-2</v>
      </c>
      <c r="I36" s="77"/>
      <c r="J36" s="77">
        <v>14</v>
      </c>
      <c r="K36" s="77">
        <v>0.251</v>
      </c>
      <c r="L36" s="77">
        <v>5.7119999999999997</v>
      </c>
      <c r="M36" s="77">
        <v>82.162999999999997</v>
      </c>
      <c r="N36" s="77">
        <v>27.033000000000001</v>
      </c>
      <c r="O36" s="77">
        <v>0.55100000000000005</v>
      </c>
    </row>
    <row r="37" spans="1:15" s="7" customFormat="1" ht="31.5" outlineLevel="1" x14ac:dyDescent="0.25">
      <c r="A37" s="74" t="s">
        <v>116</v>
      </c>
      <c r="B37" s="75" t="s">
        <v>248</v>
      </c>
      <c r="C37" s="76">
        <v>180</v>
      </c>
      <c r="D37" s="77">
        <v>3.59</v>
      </c>
      <c r="E37" s="77">
        <v>2.85</v>
      </c>
      <c r="F37" s="77">
        <v>12.712</v>
      </c>
      <c r="G37" s="77">
        <v>92.08</v>
      </c>
      <c r="H37" s="77">
        <v>2.1999999999999999E-2</v>
      </c>
      <c r="I37" s="77">
        <v>0.54</v>
      </c>
      <c r="J37" s="77">
        <v>9.1199999999999992</v>
      </c>
      <c r="K37" s="77">
        <v>1.2E-2</v>
      </c>
      <c r="L37" s="77">
        <v>113.12</v>
      </c>
      <c r="M37" s="77">
        <v>107.2</v>
      </c>
      <c r="N37" s="77">
        <v>29.6</v>
      </c>
      <c r="O37" s="77">
        <v>0.99399999999999999</v>
      </c>
    </row>
    <row r="38" spans="1:15" s="7" customFormat="1" ht="15.75" outlineLevel="1" x14ac:dyDescent="0.25">
      <c r="A38" s="74"/>
      <c r="B38" s="75" t="s">
        <v>104</v>
      </c>
      <c r="C38" s="76">
        <v>45</v>
      </c>
      <c r="D38" s="77">
        <v>3.375</v>
      </c>
      <c r="E38" s="77">
        <v>1.3049999999999999</v>
      </c>
      <c r="F38" s="77">
        <v>23.13</v>
      </c>
      <c r="G38" s="77">
        <v>117.765</v>
      </c>
      <c r="H38" s="77">
        <v>0.05</v>
      </c>
      <c r="I38" s="77"/>
      <c r="J38" s="77"/>
      <c r="K38" s="77">
        <v>0.76500000000000001</v>
      </c>
      <c r="L38" s="77">
        <v>8.5500000000000007</v>
      </c>
      <c r="M38" s="77">
        <v>29.25</v>
      </c>
      <c r="N38" s="77">
        <v>5.85</v>
      </c>
      <c r="O38" s="77">
        <v>0.54</v>
      </c>
    </row>
    <row r="39" spans="1:15" s="57" customFormat="1" ht="15.75" x14ac:dyDescent="0.25">
      <c r="A39" s="132" t="s">
        <v>26</v>
      </c>
      <c r="B39" s="133"/>
      <c r="C39" s="76">
        <f>SUM(C34:C38)</f>
        <v>505</v>
      </c>
      <c r="D39" s="77">
        <v>24.937000000000001</v>
      </c>
      <c r="E39" s="77">
        <v>20.37</v>
      </c>
      <c r="F39" s="77">
        <v>80.073999999999998</v>
      </c>
      <c r="G39" s="77">
        <v>620.95500000000004</v>
      </c>
      <c r="H39" s="77">
        <v>0.20100000000000001</v>
      </c>
      <c r="I39" s="77">
        <v>7.39</v>
      </c>
      <c r="J39" s="77">
        <v>23.12</v>
      </c>
      <c r="K39" s="77">
        <v>3.01</v>
      </c>
      <c r="L39" s="77">
        <v>145.12200000000001</v>
      </c>
      <c r="M39" s="77">
        <v>375.863</v>
      </c>
      <c r="N39" s="77">
        <v>88.783000000000001</v>
      </c>
      <c r="O39" s="77">
        <v>4.4589999999999996</v>
      </c>
    </row>
    <row r="40" spans="1:15" s="6" customFormat="1" ht="15.75" outlineLevel="1" x14ac:dyDescent="0.25">
      <c r="A40" s="132" t="s">
        <v>8</v>
      </c>
      <c r="B40" s="133"/>
      <c r="C40" s="76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spans="1:15" s="7" customFormat="1" ht="31.5" outlineLevel="1" x14ac:dyDescent="0.25">
      <c r="A41" s="74" t="s">
        <v>169</v>
      </c>
      <c r="B41" s="75" t="s">
        <v>87</v>
      </c>
      <c r="C41" s="76">
        <v>60</v>
      </c>
      <c r="D41" s="77">
        <v>0.77</v>
      </c>
      <c r="E41" s="77">
        <v>3.1040000000000001</v>
      </c>
      <c r="F41" s="77">
        <v>6.899</v>
      </c>
      <c r="G41" s="77">
        <v>59.423000000000002</v>
      </c>
      <c r="H41" s="77">
        <v>0.02</v>
      </c>
      <c r="I41" s="77">
        <v>14.5</v>
      </c>
      <c r="J41" s="77">
        <v>180.75</v>
      </c>
      <c r="K41" s="77">
        <v>1.4219999999999999</v>
      </c>
      <c r="L41" s="77">
        <v>20.52</v>
      </c>
      <c r="M41" s="77">
        <v>17.77</v>
      </c>
      <c r="N41" s="77">
        <v>9.81</v>
      </c>
      <c r="O41" s="77">
        <v>0.60299999999999998</v>
      </c>
    </row>
    <row r="42" spans="1:15" s="7" customFormat="1" ht="47.25" outlineLevel="1" x14ac:dyDescent="0.25">
      <c r="A42" s="74" t="s">
        <v>117</v>
      </c>
      <c r="B42" s="75" t="s">
        <v>226</v>
      </c>
      <c r="C42" s="76">
        <v>220</v>
      </c>
      <c r="D42" s="77">
        <v>6.0609999999999999</v>
      </c>
      <c r="E42" s="77">
        <v>4.5179999999999998</v>
      </c>
      <c r="F42" s="77">
        <v>17.815000000000001</v>
      </c>
      <c r="G42" s="77">
        <v>136.38300000000001</v>
      </c>
      <c r="H42" s="77">
        <v>0.215</v>
      </c>
      <c r="I42" s="77">
        <v>10.754</v>
      </c>
      <c r="J42" s="77">
        <v>273.88</v>
      </c>
      <c r="K42" s="77">
        <v>2.0150000000000001</v>
      </c>
      <c r="L42" s="77">
        <v>41.503</v>
      </c>
      <c r="M42" s="77">
        <v>105.569</v>
      </c>
      <c r="N42" s="77">
        <v>36.843000000000004</v>
      </c>
      <c r="O42" s="77">
        <v>1.919</v>
      </c>
    </row>
    <row r="43" spans="1:15" s="7" customFormat="1" ht="31.5" outlineLevel="1" x14ac:dyDescent="0.25">
      <c r="A43" s="74" t="s">
        <v>118</v>
      </c>
      <c r="B43" s="75" t="s">
        <v>197</v>
      </c>
      <c r="C43" s="76">
        <v>280</v>
      </c>
      <c r="D43" s="77">
        <v>30.526</v>
      </c>
      <c r="E43" s="77">
        <v>13.016</v>
      </c>
      <c r="F43" s="77">
        <v>29.102</v>
      </c>
      <c r="G43" s="77">
        <v>357.98599999999999</v>
      </c>
      <c r="H43" s="77">
        <v>0.32800000000000001</v>
      </c>
      <c r="I43" s="77">
        <v>40.19</v>
      </c>
      <c r="J43" s="77">
        <v>50.8</v>
      </c>
      <c r="K43" s="77">
        <v>3.3029999999999999</v>
      </c>
      <c r="L43" s="77">
        <v>45.445</v>
      </c>
      <c r="M43" s="77">
        <v>312.52</v>
      </c>
      <c r="N43" s="77">
        <v>67.962999999999994</v>
      </c>
      <c r="O43" s="77">
        <v>3.4649999999999999</v>
      </c>
    </row>
    <row r="44" spans="1:15" s="7" customFormat="1" ht="15.75" outlineLevel="1" x14ac:dyDescent="0.25">
      <c r="A44" s="74" t="s">
        <v>120</v>
      </c>
      <c r="B44" s="75" t="s">
        <v>85</v>
      </c>
      <c r="C44" s="76">
        <v>180</v>
      </c>
      <c r="D44" s="77">
        <v>0.14399999999999999</v>
      </c>
      <c r="E44" s="77">
        <v>0.108</v>
      </c>
      <c r="F44" s="77">
        <v>11.692</v>
      </c>
      <c r="G44" s="77">
        <v>48.84</v>
      </c>
      <c r="H44" s="77">
        <v>7.0000000000000001E-3</v>
      </c>
      <c r="I44" s="77">
        <v>1.8</v>
      </c>
      <c r="J44" s="77"/>
      <c r="K44" s="77">
        <v>0.14399999999999999</v>
      </c>
      <c r="L44" s="77">
        <v>6.84</v>
      </c>
      <c r="M44" s="77">
        <v>5.76</v>
      </c>
      <c r="N44" s="77">
        <v>4.32</v>
      </c>
      <c r="O44" s="77">
        <v>0.85199999999999998</v>
      </c>
    </row>
    <row r="45" spans="1:15" s="7" customFormat="1" ht="15.75" outlineLevel="1" x14ac:dyDescent="0.25">
      <c r="A45" s="74"/>
      <c r="B45" s="75" t="s">
        <v>6</v>
      </c>
      <c r="C45" s="76">
        <v>30</v>
      </c>
      <c r="D45" s="77">
        <v>2.37</v>
      </c>
      <c r="E45" s="77">
        <v>0.3</v>
      </c>
      <c r="F45" s="77">
        <v>14.49</v>
      </c>
      <c r="G45" s="77">
        <v>70.5</v>
      </c>
      <c r="H45" s="77">
        <v>4.8000000000000001E-2</v>
      </c>
      <c r="I45" s="77"/>
      <c r="J45" s="77"/>
      <c r="K45" s="77">
        <v>0.39</v>
      </c>
      <c r="L45" s="77">
        <v>6.9</v>
      </c>
      <c r="M45" s="77">
        <v>26.1</v>
      </c>
      <c r="N45" s="77">
        <v>9.9</v>
      </c>
      <c r="O45" s="77">
        <v>0.6</v>
      </c>
    </row>
    <row r="46" spans="1:15" s="7" customFormat="1" ht="15.75" outlineLevel="1" x14ac:dyDescent="0.25">
      <c r="A46" s="74"/>
      <c r="B46" s="75" t="s">
        <v>21</v>
      </c>
      <c r="C46" s="76">
        <v>40</v>
      </c>
      <c r="D46" s="77">
        <v>2.64</v>
      </c>
      <c r="E46" s="77">
        <v>0.48</v>
      </c>
      <c r="F46" s="77">
        <v>15.856</v>
      </c>
      <c r="G46" s="77">
        <v>79.2</v>
      </c>
      <c r="H46" s="77">
        <v>6.8000000000000005E-2</v>
      </c>
      <c r="I46" s="77"/>
      <c r="J46" s="77"/>
      <c r="K46" s="77">
        <v>0.4</v>
      </c>
      <c r="L46" s="77">
        <v>11.6</v>
      </c>
      <c r="M46" s="77">
        <v>60</v>
      </c>
      <c r="N46" s="77">
        <v>18.8</v>
      </c>
      <c r="O46" s="77">
        <v>1.56</v>
      </c>
    </row>
    <row r="47" spans="1:15" s="57" customFormat="1" ht="15.75" x14ac:dyDescent="0.25">
      <c r="A47" s="132" t="s">
        <v>25</v>
      </c>
      <c r="B47" s="133"/>
      <c r="C47" s="76">
        <f>SUM(C41:C46)</f>
        <v>810</v>
      </c>
      <c r="D47" s="77">
        <v>42.511000000000003</v>
      </c>
      <c r="E47" s="77">
        <v>21.526</v>
      </c>
      <c r="F47" s="77">
        <v>95.853999999999999</v>
      </c>
      <c r="G47" s="77">
        <v>752.33199999999999</v>
      </c>
      <c r="H47" s="77">
        <v>0.68600000000000005</v>
      </c>
      <c r="I47" s="77">
        <v>67.244</v>
      </c>
      <c r="J47" s="77">
        <v>505.43</v>
      </c>
      <c r="K47" s="77">
        <v>7.6740000000000004</v>
      </c>
      <c r="L47" s="77">
        <v>132.809</v>
      </c>
      <c r="M47" s="77">
        <v>527.71900000000005</v>
      </c>
      <c r="N47" s="77">
        <v>147.637</v>
      </c>
      <c r="O47" s="77">
        <v>8.9990000000000006</v>
      </c>
    </row>
    <row r="48" spans="1:15" s="6" customFormat="1" ht="15.75" outlineLevel="1" x14ac:dyDescent="0.25">
      <c r="A48" s="132" t="s">
        <v>9</v>
      </c>
      <c r="B48" s="133"/>
      <c r="C48" s="76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</row>
    <row r="49" spans="1:15" s="7" customFormat="1" ht="15.75" outlineLevel="1" x14ac:dyDescent="0.25">
      <c r="A49" s="74"/>
      <c r="B49" s="75" t="s">
        <v>121</v>
      </c>
      <c r="C49" s="76">
        <v>10</v>
      </c>
      <c r="D49" s="77">
        <v>0.08</v>
      </c>
      <c r="E49" s="77">
        <v>0.01</v>
      </c>
      <c r="F49" s="77">
        <v>7.98</v>
      </c>
      <c r="G49" s="77">
        <v>32.6</v>
      </c>
      <c r="H49" s="77"/>
      <c r="I49" s="77"/>
      <c r="J49" s="77"/>
      <c r="K49" s="77"/>
      <c r="L49" s="77">
        <v>2.5</v>
      </c>
      <c r="M49" s="77">
        <v>1.2</v>
      </c>
      <c r="N49" s="77">
        <v>0.6</v>
      </c>
      <c r="O49" s="77">
        <v>0.14000000000000001</v>
      </c>
    </row>
    <row r="50" spans="1:15" s="7" customFormat="1" ht="15.75" outlineLevel="1" x14ac:dyDescent="0.25">
      <c r="A50" s="74"/>
      <c r="B50" s="75" t="s">
        <v>256</v>
      </c>
      <c r="C50" s="76">
        <v>200</v>
      </c>
      <c r="D50" s="77">
        <v>8.1999999999999993</v>
      </c>
      <c r="E50" s="77">
        <v>3</v>
      </c>
      <c r="F50" s="77">
        <v>11.8</v>
      </c>
      <c r="G50" s="77">
        <v>114</v>
      </c>
      <c r="H50" s="77"/>
      <c r="I50" s="77">
        <v>1.2</v>
      </c>
      <c r="J50" s="77">
        <v>20</v>
      </c>
      <c r="K50" s="77"/>
      <c r="L50" s="77">
        <v>248</v>
      </c>
      <c r="M50" s="77">
        <v>190</v>
      </c>
      <c r="N50" s="77">
        <v>30</v>
      </c>
      <c r="O50" s="77">
        <v>0.2</v>
      </c>
    </row>
    <row r="51" spans="1:15" s="7" customFormat="1" ht="15.75" outlineLevel="1" x14ac:dyDescent="0.25">
      <c r="A51" s="74"/>
      <c r="B51" s="75" t="s">
        <v>122</v>
      </c>
      <c r="C51" s="76">
        <v>185</v>
      </c>
      <c r="D51" s="77">
        <v>1.48</v>
      </c>
      <c r="E51" s="77">
        <v>0.37</v>
      </c>
      <c r="F51" s="77">
        <v>13.875</v>
      </c>
      <c r="G51" s="77">
        <v>70.3</v>
      </c>
      <c r="H51" s="77">
        <v>0.111</v>
      </c>
      <c r="I51" s="77">
        <v>70.3</v>
      </c>
      <c r="J51" s="77"/>
      <c r="K51" s="77">
        <v>0.37</v>
      </c>
      <c r="L51" s="77">
        <v>64.75</v>
      </c>
      <c r="M51" s="77">
        <v>31.45</v>
      </c>
      <c r="N51" s="77">
        <v>20.350000000000001</v>
      </c>
      <c r="O51" s="77">
        <v>0.185</v>
      </c>
    </row>
    <row r="52" spans="1:15" s="57" customFormat="1" ht="15.75" x14ac:dyDescent="0.25">
      <c r="A52" s="132" t="s">
        <v>24</v>
      </c>
      <c r="B52" s="133"/>
      <c r="C52" s="76">
        <f>SUM(C49:C51)</f>
        <v>395</v>
      </c>
      <c r="D52" s="77">
        <v>9.76</v>
      </c>
      <c r="E52" s="77">
        <v>3.38</v>
      </c>
      <c r="F52" s="77">
        <v>33.655000000000001</v>
      </c>
      <c r="G52" s="77">
        <v>216.9</v>
      </c>
      <c r="H52" s="77">
        <v>0.111</v>
      </c>
      <c r="I52" s="77">
        <v>71.5</v>
      </c>
      <c r="J52" s="77">
        <v>20</v>
      </c>
      <c r="K52" s="77">
        <v>0.37</v>
      </c>
      <c r="L52" s="77">
        <v>315.25</v>
      </c>
      <c r="M52" s="77">
        <v>222.65</v>
      </c>
      <c r="N52" s="77">
        <v>50.95</v>
      </c>
      <c r="O52" s="77">
        <v>0.52500000000000002</v>
      </c>
    </row>
    <row r="53" spans="1:15" s="58" customFormat="1" ht="15.75" x14ac:dyDescent="0.25">
      <c r="A53" s="132" t="s">
        <v>44</v>
      </c>
      <c r="B53" s="133"/>
      <c r="C53" s="76"/>
      <c r="D53" s="77">
        <v>77.207999999999998</v>
      </c>
      <c r="E53" s="77">
        <v>47.079000000000001</v>
      </c>
      <c r="F53" s="77">
        <v>209.58199999999999</v>
      </c>
      <c r="G53" s="77">
        <v>1590.1869999999999</v>
      </c>
      <c r="H53" s="77">
        <v>0.998</v>
      </c>
      <c r="I53" s="77">
        <v>146.13399999999999</v>
      </c>
      <c r="J53" s="77">
        <v>548.54999999999995</v>
      </c>
      <c r="K53" s="77">
        <v>11.054</v>
      </c>
      <c r="L53" s="77">
        <v>593.18100000000004</v>
      </c>
      <c r="M53" s="77">
        <v>1126.231</v>
      </c>
      <c r="N53" s="77">
        <v>287.37</v>
      </c>
      <c r="O53" s="77">
        <v>13.983000000000001</v>
      </c>
    </row>
    <row r="54" spans="1:15" s="5" customFormat="1" ht="15.75" outlineLevel="1" x14ac:dyDescent="0.25">
      <c r="A54" s="132" t="s">
        <v>43</v>
      </c>
      <c r="B54" s="133"/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</row>
    <row r="55" spans="1:15" s="5" customFormat="1" ht="47.25" outlineLevel="1" x14ac:dyDescent="0.25">
      <c r="A55" s="74" t="s">
        <v>49</v>
      </c>
      <c r="B55" s="75" t="s">
        <v>48</v>
      </c>
      <c r="C55" s="71" t="s">
        <v>0</v>
      </c>
      <c r="D55" s="144" t="s">
        <v>1</v>
      </c>
      <c r="E55" s="145"/>
      <c r="F55" s="146"/>
      <c r="G55" s="77" t="s">
        <v>245</v>
      </c>
      <c r="H55" s="144" t="s">
        <v>11</v>
      </c>
      <c r="I55" s="145"/>
      <c r="J55" s="145"/>
      <c r="K55" s="146"/>
      <c r="L55" s="144" t="s">
        <v>12</v>
      </c>
      <c r="M55" s="145"/>
      <c r="N55" s="145"/>
      <c r="O55" s="146"/>
    </row>
    <row r="56" spans="1:15" s="5" customFormat="1" ht="15.75" outlineLevel="1" x14ac:dyDescent="0.25">
      <c r="A56" s="74"/>
      <c r="B56" s="75"/>
      <c r="C56" s="76"/>
      <c r="D56" s="77" t="s">
        <v>2</v>
      </c>
      <c r="E56" s="77" t="s">
        <v>3</v>
      </c>
      <c r="F56" s="77" t="s">
        <v>4</v>
      </c>
      <c r="G56" s="77"/>
      <c r="H56" s="77" t="s">
        <v>13</v>
      </c>
      <c r="I56" s="77" t="s">
        <v>14</v>
      </c>
      <c r="J56" s="77" t="s">
        <v>15</v>
      </c>
      <c r="K56" s="77" t="s">
        <v>16</v>
      </c>
      <c r="L56" s="77" t="s">
        <v>17</v>
      </c>
      <c r="M56" s="77" t="s">
        <v>18</v>
      </c>
      <c r="N56" s="77" t="s">
        <v>19</v>
      </c>
      <c r="O56" s="77" t="s">
        <v>20</v>
      </c>
    </row>
    <row r="57" spans="1:15" s="7" customFormat="1" ht="31.5" outlineLevel="1" x14ac:dyDescent="0.25">
      <c r="A57" s="74" t="s">
        <v>123</v>
      </c>
      <c r="B57" s="75" t="s">
        <v>250</v>
      </c>
      <c r="C57" s="76">
        <v>150</v>
      </c>
      <c r="D57" s="77">
        <v>21.59</v>
      </c>
      <c r="E57" s="77">
        <v>12.346</v>
      </c>
      <c r="F57" s="77">
        <v>20.73</v>
      </c>
      <c r="G57" s="77">
        <v>285.61799999999999</v>
      </c>
      <c r="H57" s="77">
        <v>6.9000000000000006E-2</v>
      </c>
      <c r="I57" s="77">
        <v>0.69599999999999995</v>
      </c>
      <c r="J57" s="77">
        <v>80</v>
      </c>
      <c r="K57" s="77">
        <v>0.29399999999999998</v>
      </c>
      <c r="L57" s="77">
        <v>211.74</v>
      </c>
      <c r="M57" s="77">
        <v>276.52</v>
      </c>
      <c r="N57" s="77">
        <v>32.260000000000005</v>
      </c>
      <c r="O57" s="77">
        <v>0.84200000000000008</v>
      </c>
    </row>
    <row r="58" spans="1:15" s="7" customFormat="1" ht="15.75" outlineLevel="1" x14ac:dyDescent="0.25">
      <c r="A58" s="74" t="s">
        <v>125</v>
      </c>
      <c r="B58" s="75" t="s">
        <v>182</v>
      </c>
      <c r="C58" s="76">
        <v>180</v>
      </c>
      <c r="D58" s="77"/>
      <c r="E58" s="77"/>
      <c r="F58" s="77">
        <v>7.9870000000000001</v>
      </c>
      <c r="G58" s="77">
        <v>31.931999999999999</v>
      </c>
      <c r="H58" s="77">
        <v>1E-3</v>
      </c>
      <c r="I58" s="77">
        <v>0.1</v>
      </c>
      <c r="J58" s="77"/>
      <c r="K58" s="77"/>
      <c r="L58" s="77">
        <v>4.95</v>
      </c>
      <c r="M58" s="77">
        <v>8.24</v>
      </c>
      <c r="N58" s="77">
        <v>4.4000000000000004</v>
      </c>
      <c r="O58" s="77">
        <v>0.84399999999999997</v>
      </c>
    </row>
    <row r="59" spans="1:15" s="7" customFormat="1" ht="15.75" outlineLevel="1" x14ac:dyDescent="0.25">
      <c r="A59" s="74"/>
      <c r="B59" s="75" t="s">
        <v>132</v>
      </c>
      <c r="C59" s="76">
        <v>150</v>
      </c>
      <c r="D59" s="77">
        <v>0.6</v>
      </c>
      <c r="E59" s="77">
        <v>0.6</v>
      </c>
      <c r="F59" s="77">
        <v>14.7</v>
      </c>
      <c r="G59" s="77">
        <v>70.5</v>
      </c>
      <c r="H59" s="77">
        <v>4.4999999999999998E-2</v>
      </c>
      <c r="I59" s="77">
        <v>15</v>
      </c>
      <c r="J59" s="77">
        <v>7.5</v>
      </c>
      <c r="K59" s="77">
        <v>0.3</v>
      </c>
      <c r="L59" s="77">
        <v>24</v>
      </c>
      <c r="M59" s="77">
        <v>16.5</v>
      </c>
      <c r="N59" s="77">
        <v>13.5</v>
      </c>
      <c r="O59" s="77">
        <v>3.3</v>
      </c>
    </row>
    <row r="60" spans="1:15" s="7" customFormat="1" ht="15.75" outlineLevel="1" x14ac:dyDescent="0.25">
      <c r="A60" s="74"/>
      <c r="B60" s="75" t="s">
        <v>104</v>
      </c>
      <c r="C60" s="76">
        <v>45</v>
      </c>
      <c r="D60" s="77">
        <v>3.375</v>
      </c>
      <c r="E60" s="77">
        <v>1.3049999999999999</v>
      </c>
      <c r="F60" s="77">
        <v>23.13</v>
      </c>
      <c r="G60" s="77">
        <v>117.765</v>
      </c>
      <c r="H60" s="77">
        <v>0.05</v>
      </c>
      <c r="I60" s="77"/>
      <c r="J60" s="77"/>
      <c r="K60" s="77">
        <v>0.76500000000000001</v>
      </c>
      <c r="L60" s="77">
        <v>8.5500000000000007</v>
      </c>
      <c r="M60" s="77">
        <v>29.25</v>
      </c>
      <c r="N60" s="77">
        <v>5.85</v>
      </c>
      <c r="O60" s="77">
        <v>0.54</v>
      </c>
    </row>
    <row r="61" spans="1:15" s="7" customFormat="1" ht="15.75" outlineLevel="1" x14ac:dyDescent="0.25">
      <c r="A61" s="132" t="s">
        <v>26</v>
      </c>
      <c r="B61" s="133"/>
      <c r="C61" s="76">
        <f>SUM(C57:C60)</f>
        <v>525</v>
      </c>
      <c r="D61" s="77">
        <v>25.565000000000001</v>
      </c>
      <c r="E61" s="77">
        <v>14.250999999999999</v>
      </c>
      <c r="F61" s="77">
        <v>66.546999999999997</v>
      </c>
      <c r="G61" s="77">
        <v>505.815</v>
      </c>
      <c r="H61" s="77">
        <v>0.16400000000000001</v>
      </c>
      <c r="I61" s="77">
        <v>15.795999999999999</v>
      </c>
      <c r="J61" s="77">
        <v>87.5</v>
      </c>
      <c r="K61" s="77">
        <v>1.359</v>
      </c>
      <c r="L61" s="77">
        <v>249.24</v>
      </c>
      <c r="M61" s="77">
        <v>330.51</v>
      </c>
      <c r="N61" s="77">
        <v>56.01</v>
      </c>
      <c r="O61" s="77">
        <v>5.5259999999999998</v>
      </c>
    </row>
    <row r="62" spans="1:15" s="57" customFormat="1" ht="15.75" x14ac:dyDescent="0.25">
      <c r="A62" s="132" t="s">
        <v>8</v>
      </c>
      <c r="B62" s="133"/>
      <c r="C62" s="76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</row>
    <row r="63" spans="1:15" s="6" customFormat="1" ht="15.75" outlineLevel="1" x14ac:dyDescent="0.25">
      <c r="A63" s="74" t="s">
        <v>126</v>
      </c>
      <c r="B63" s="75" t="s">
        <v>69</v>
      </c>
      <c r="C63" s="76">
        <v>60</v>
      </c>
      <c r="D63" s="77">
        <v>1.722</v>
      </c>
      <c r="E63" s="77">
        <v>3.8250000000000002</v>
      </c>
      <c r="F63" s="77">
        <v>6.0750000000000002</v>
      </c>
      <c r="G63" s="77">
        <v>65.882999999999996</v>
      </c>
      <c r="H63" s="77">
        <v>5.3999999999999999E-2</v>
      </c>
      <c r="I63" s="77">
        <v>6.9</v>
      </c>
      <c r="J63" s="77">
        <v>378</v>
      </c>
      <c r="K63" s="77">
        <v>1.4670000000000001</v>
      </c>
      <c r="L63" s="77">
        <v>12.722</v>
      </c>
      <c r="M63" s="77">
        <v>40.994999999999997</v>
      </c>
      <c r="N63" s="77">
        <v>15.07</v>
      </c>
      <c r="O63" s="77">
        <v>0.56599999999999995</v>
      </c>
    </row>
    <row r="64" spans="1:15" s="7" customFormat="1" ht="63" outlineLevel="1" x14ac:dyDescent="0.25">
      <c r="A64" s="74" t="s">
        <v>127</v>
      </c>
      <c r="B64" s="75" t="s">
        <v>252</v>
      </c>
      <c r="C64" s="76">
        <v>220</v>
      </c>
      <c r="D64" s="77">
        <v>2.7240000000000002</v>
      </c>
      <c r="E64" s="77">
        <v>4.8769999999999998</v>
      </c>
      <c r="F64" s="77">
        <v>10.534000000000001</v>
      </c>
      <c r="G64" s="77">
        <v>99.301000000000002</v>
      </c>
      <c r="H64" s="77">
        <v>5.5E-2</v>
      </c>
      <c r="I64" s="77">
        <v>18.641999999999999</v>
      </c>
      <c r="J64" s="77">
        <v>216.88</v>
      </c>
      <c r="K64" s="77">
        <v>1.5669999999999999</v>
      </c>
      <c r="L64" s="77">
        <v>42.985999999999997</v>
      </c>
      <c r="M64" s="77">
        <v>52.252000000000002</v>
      </c>
      <c r="N64" s="77">
        <v>23.463000000000001</v>
      </c>
      <c r="O64" s="77">
        <v>1.0720000000000001</v>
      </c>
    </row>
    <row r="65" spans="1:15" s="7" customFormat="1" ht="63" outlineLevel="1" x14ac:dyDescent="0.25">
      <c r="A65" s="74" t="s">
        <v>227</v>
      </c>
      <c r="B65" s="75" t="s">
        <v>198</v>
      </c>
      <c r="C65" s="76">
        <v>110</v>
      </c>
      <c r="D65" s="77">
        <v>15.988999999999999</v>
      </c>
      <c r="E65" s="77">
        <v>13.119</v>
      </c>
      <c r="F65" s="77">
        <v>16.431000000000001</v>
      </c>
      <c r="G65" s="77">
        <v>248.72899999999998</v>
      </c>
      <c r="H65" s="77">
        <v>0.182</v>
      </c>
      <c r="I65" s="77">
        <v>12.11</v>
      </c>
      <c r="J65" s="77">
        <v>2569.5</v>
      </c>
      <c r="K65" s="77">
        <v>2.2230000000000003</v>
      </c>
      <c r="L65" s="77">
        <v>22.36</v>
      </c>
      <c r="M65" s="77">
        <v>205.20500000000001</v>
      </c>
      <c r="N65" s="77">
        <v>25.605</v>
      </c>
      <c r="O65" s="77">
        <v>3.85</v>
      </c>
    </row>
    <row r="66" spans="1:15" s="7" customFormat="1" ht="15.75" outlineLevel="1" x14ac:dyDescent="0.25">
      <c r="A66" s="74" t="s">
        <v>129</v>
      </c>
      <c r="B66" s="75" t="s">
        <v>72</v>
      </c>
      <c r="C66" s="76">
        <v>180</v>
      </c>
      <c r="D66" s="77">
        <v>2.8780000000000001</v>
      </c>
      <c r="E66" s="77">
        <v>9.423</v>
      </c>
      <c r="F66" s="77">
        <v>21.960999999999999</v>
      </c>
      <c r="G66" s="77">
        <v>185.249</v>
      </c>
      <c r="H66" s="77">
        <v>0.153</v>
      </c>
      <c r="I66" s="77">
        <v>21.95</v>
      </c>
      <c r="J66" s="77">
        <v>820</v>
      </c>
      <c r="K66" s="77">
        <v>4.3140000000000001</v>
      </c>
      <c r="L66" s="77">
        <v>29.100999999999999</v>
      </c>
      <c r="M66" s="77">
        <v>85.873999999999995</v>
      </c>
      <c r="N66" s="77">
        <v>39.433</v>
      </c>
      <c r="O66" s="77">
        <v>1.3080000000000001</v>
      </c>
    </row>
    <row r="67" spans="1:15" s="7" customFormat="1" ht="31.5" outlineLevel="1" x14ac:dyDescent="0.25">
      <c r="A67" s="74" t="s">
        <v>130</v>
      </c>
      <c r="B67" s="75" t="s">
        <v>73</v>
      </c>
      <c r="C67" s="76">
        <v>180</v>
      </c>
      <c r="D67" s="77">
        <v>0.18</v>
      </c>
      <c r="E67" s="77">
        <v>3.5999999999999997E-2</v>
      </c>
      <c r="F67" s="77">
        <v>10.054</v>
      </c>
      <c r="G67" s="77">
        <v>38.76</v>
      </c>
      <c r="H67" s="77">
        <v>5.0000000000000001E-3</v>
      </c>
      <c r="I67" s="77">
        <v>36</v>
      </c>
      <c r="J67" s="77"/>
      <c r="K67" s="77">
        <v>0.13</v>
      </c>
      <c r="L67" s="77">
        <v>6.48</v>
      </c>
      <c r="M67" s="77">
        <v>5.94</v>
      </c>
      <c r="N67" s="77">
        <v>5.58</v>
      </c>
      <c r="O67" s="77">
        <v>0.25800000000000001</v>
      </c>
    </row>
    <row r="68" spans="1:15" s="7" customFormat="1" ht="15.75" outlineLevel="1" x14ac:dyDescent="0.25">
      <c r="A68" s="74"/>
      <c r="B68" s="75" t="s">
        <v>6</v>
      </c>
      <c r="C68" s="76">
        <v>30</v>
      </c>
      <c r="D68" s="77">
        <v>2.37</v>
      </c>
      <c r="E68" s="77">
        <v>0.3</v>
      </c>
      <c r="F68" s="77">
        <v>14.49</v>
      </c>
      <c r="G68" s="77">
        <v>70.5</v>
      </c>
      <c r="H68" s="77">
        <v>4.8000000000000001E-2</v>
      </c>
      <c r="I68" s="77"/>
      <c r="J68" s="77"/>
      <c r="K68" s="77">
        <v>0.39</v>
      </c>
      <c r="L68" s="77">
        <v>6.9</v>
      </c>
      <c r="M68" s="77">
        <v>26.1</v>
      </c>
      <c r="N68" s="77">
        <v>9.9</v>
      </c>
      <c r="O68" s="77">
        <v>0.6</v>
      </c>
    </row>
    <row r="69" spans="1:15" s="7" customFormat="1" ht="15.75" outlineLevel="1" x14ac:dyDescent="0.25">
      <c r="A69" s="74"/>
      <c r="B69" s="75" t="s">
        <v>21</v>
      </c>
      <c r="C69" s="76">
        <v>40</v>
      </c>
      <c r="D69" s="77">
        <v>2.64</v>
      </c>
      <c r="E69" s="77">
        <v>0.48</v>
      </c>
      <c r="F69" s="77">
        <v>15.856</v>
      </c>
      <c r="G69" s="77">
        <v>79.2</v>
      </c>
      <c r="H69" s="77">
        <v>6.8000000000000005E-2</v>
      </c>
      <c r="I69" s="77"/>
      <c r="J69" s="77"/>
      <c r="K69" s="77">
        <v>0.4</v>
      </c>
      <c r="L69" s="77">
        <v>11.6</v>
      </c>
      <c r="M69" s="77">
        <v>60</v>
      </c>
      <c r="N69" s="77">
        <v>18.8</v>
      </c>
      <c r="O69" s="77">
        <v>1.56</v>
      </c>
    </row>
    <row r="70" spans="1:15" s="7" customFormat="1" ht="15.75" outlineLevel="1" x14ac:dyDescent="0.25">
      <c r="A70" s="132" t="s">
        <v>25</v>
      </c>
      <c r="B70" s="133"/>
      <c r="C70" s="76">
        <f>SUM(C63:C69)</f>
        <v>820</v>
      </c>
      <c r="D70" s="77">
        <v>28.503</v>
      </c>
      <c r="E70" s="77">
        <v>32.06</v>
      </c>
      <c r="F70" s="77">
        <v>95.400999999999996</v>
      </c>
      <c r="G70" s="77">
        <v>787.62199999999996</v>
      </c>
      <c r="H70" s="77">
        <v>0.56599999999999995</v>
      </c>
      <c r="I70" s="77">
        <v>95.602000000000004</v>
      </c>
      <c r="J70" s="77">
        <v>3984.38</v>
      </c>
      <c r="K70" s="77">
        <v>10.49</v>
      </c>
      <c r="L70" s="77">
        <v>132.149</v>
      </c>
      <c r="M70" s="77">
        <v>476.36500000000001</v>
      </c>
      <c r="N70" s="77">
        <v>137.851</v>
      </c>
      <c r="O70" s="77">
        <v>9.2140000000000004</v>
      </c>
    </row>
    <row r="71" spans="1:15" s="57" customFormat="1" ht="15.75" x14ac:dyDescent="0.25">
      <c r="A71" s="132" t="s">
        <v>9</v>
      </c>
      <c r="B71" s="133"/>
      <c r="C71" s="76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</row>
    <row r="72" spans="1:15" s="6" customFormat="1" ht="15.75" outlineLevel="1" x14ac:dyDescent="0.25">
      <c r="A72" s="74"/>
      <c r="B72" s="75" t="s">
        <v>131</v>
      </c>
      <c r="C72" s="76">
        <v>10</v>
      </c>
      <c r="D72" s="77">
        <v>0.05</v>
      </c>
      <c r="E72" s="77"/>
      <c r="F72" s="77">
        <v>8</v>
      </c>
      <c r="G72" s="77">
        <v>32.4</v>
      </c>
      <c r="H72" s="77"/>
      <c r="I72" s="77"/>
      <c r="J72" s="77"/>
      <c r="K72" s="77"/>
      <c r="L72" s="77">
        <v>2.1</v>
      </c>
      <c r="M72" s="77">
        <v>1.1000000000000001</v>
      </c>
      <c r="N72" s="77">
        <v>0.7</v>
      </c>
      <c r="O72" s="77">
        <v>0.16</v>
      </c>
    </row>
    <row r="73" spans="1:15" s="7" customFormat="1" ht="15.75" outlineLevel="1" x14ac:dyDescent="0.25">
      <c r="A73" s="74"/>
      <c r="B73" s="75" t="s">
        <v>256</v>
      </c>
      <c r="C73" s="76">
        <v>200</v>
      </c>
      <c r="D73" s="77">
        <v>8.1999999999999993</v>
      </c>
      <c r="E73" s="77">
        <v>3</v>
      </c>
      <c r="F73" s="77">
        <v>11.8</v>
      </c>
      <c r="G73" s="77">
        <v>114</v>
      </c>
      <c r="H73" s="77"/>
      <c r="I73" s="77">
        <v>1.2</v>
      </c>
      <c r="J73" s="77">
        <v>20</v>
      </c>
      <c r="K73" s="77"/>
      <c r="L73" s="77">
        <v>248</v>
      </c>
      <c r="M73" s="77">
        <v>190</v>
      </c>
      <c r="N73" s="77">
        <v>30</v>
      </c>
      <c r="O73" s="77">
        <v>0.2</v>
      </c>
    </row>
    <row r="74" spans="1:15" s="7" customFormat="1" ht="15.75" outlineLevel="1" x14ac:dyDescent="0.25">
      <c r="A74" s="74"/>
      <c r="B74" s="75" t="s">
        <v>132</v>
      </c>
      <c r="C74" s="76">
        <v>185</v>
      </c>
      <c r="D74" s="77">
        <v>0.74</v>
      </c>
      <c r="E74" s="77">
        <v>0.74</v>
      </c>
      <c r="F74" s="77">
        <v>18.13</v>
      </c>
      <c r="G74" s="77">
        <v>86.95</v>
      </c>
      <c r="H74" s="77">
        <v>5.6000000000000001E-2</v>
      </c>
      <c r="I74" s="77">
        <v>18.5</v>
      </c>
      <c r="J74" s="77">
        <v>9.25</v>
      </c>
      <c r="K74" s="77">
        <v>0.37</v>
      </c>
      <c r="L74" s="77">
        <v>29.6</v>
      </c>
      <c r="M74" s="77">
        <v>20.350000000000001</v>
      </c>
      <c r="N74" s="77">
        <v>16.649999999999999</v>
      </c>
      <c r="O74" s="77">
        <v>4.07</v>
      </c>
    </row>
    <row r="75" spans="1:15" s="7" customFormat="1" ht="15.75" outlineLevel="1" x14ac:dyDescent="0.25">
      <c r="A75" s="132" t="s">
        <v>24</v>
      </c>
      <c r="B75" s="133"/>
      <c r="C75" s="76">
        <f>SUM(C72:C74)</f>
        <v>395</v>
      </c>
      <c r="D75" s="77">
        <v>8.99</v>
      </c>
      <c r="E75" s="77">
        <v>3.74</v>
      </c>
      <c r="F75" s="77">
        <v>37.93</v>
      </c>
      <c r="G75" s="77">
        <v>233.35</v>
      </c>
      <c r="H75" s="77">
        <v>5.6000000000000001E-2</v>
      </c>
      <c r="I75" s="77">
        <v>19.7</v>
      </c>
      <c r="J75" s="77">
        <v>29.25</v>
      </c>
      <c r="K75" s="77">
        <v>0.37</v>
      </c>
      <c r="L75" s="77">
        <v>279.7</v>
      </c>
      <c r="M75" s="77">
        <v>211.45</v>
      </c>
      <c r="N75" s="77">
        <v>47.35</v>
      </c>
      <c r="O75" s="77">
        <v>4.43</v>
      </c>
    </row>
    <row r="76" spans="1:15" s="57" customFormat="1" ht="15.75" x14ac:dyDescent="0.25">
      <c r="A76" s="132" t="s">
        <v>42</v>
      </c>
      <c r="B76" s="133"/>
      <c r="C76" s="76"/>
      <c r="D76" s="77">
        <v>63.058</v>
      </c>
      <c r="E76" s="77">
        <v>50.051000000000002</v>
      </c>
      <c r="F76" s="77">
        <v>199.87799999999999</v>
      </c>
      <c r="G76" s="77">
        <v>1526.787</v>
      </c>
      <c r="H76" s="77">
        <v>0.78500000000000003</v>
      </c>
      <c r="I76" s="77">
        <v>131.09800000000001</v>
      </c>
      <c r="J76" s="77">
        <v>4101.13</v>
      </c>
      <c r="K76" s="77">
        <v>12.218999999999999</v>
      </c>
      <c r="L76" s="77">
        <v>661.08900000000006</v>
      </c>
      <c r="M76" s="77">
        <v>1018.325</v>
      </c>
      <c r="N76" s="77">
        <v>241.21100000000001</v>
      </c>
      <c r="O76" s="77">
        <v>19.170000000000002</v>
      </c>
    </row>
    <row r="77" spans="1:15" s="58" customFormat="1" ht="15.75" x14ac:dyDescent="0.25">
      <c r="A77" s="132" t="s">
        <v>41</v>
      </c>
      <c r="B77" s="133"/>
      <c r="C77" s="76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</row>
    <row r="78" spans="1:15" s="5" customFormat="1" ht="47.25" outlineLevel="1" x14ac:dyDescent="0.25">
      <c r="A78" s="74" t="s">
        <v>49</v>
      </c>
      <c r="B78" s="75" t="s">
        <v>48</v>
      </c>
      <c r="C78" s="76" t="s">
        <v>0</v>
      </c>
      <c r="D78" s="144" t="s">
        <v>1</v>
      </c>
      <c r="E78" s="145"/>
      <c r="F78" s="146"/>
      <c r="G78" s="77" t="s">
        <v>245</v>
      </c>
      <c r="H78" s="144" t="s">
        <v>11</v>
      </c>
      <c r="I78" s="145"/>
      <c r="J78" s="145"/>
      <c r="K78" s="146"/>
      <c r="L78" s="144" t="s">
        <v>12</v>
      </c>
      <c r="M78" s="145"/>
      <c r="N78" s="145"/>
      <c r="O78" s="146"/>
    </row>
    <row r="79" spans="1:15" s="5" customFormat="1" ht="15.75" outlineLevel="1" x14ac:dyDescent="0.25">
      <c r="A79" s="74"/>
      <c r="B79" s="75"/>
      <c r="C79" s="76"/>
      <c r="D79" s="77" t="s">
        <v>2</v>
      </c>
      <c r="E79" s="77" t="s">
        <v>3</v>
      </c>
      <c r="F79" s="77" t="s">
        <v>4</v>
      </c>
      <c r="G79" s="77"/>
      <c r="H79" s="77" t="s">
        <v>13</v>
      </c>
      <c r="I79" s="77" t="s">
        <v>14</v>
      </c>
      <c r="J79" s="77" t="s">
        <v>15</v>
      </c>
      <c r="K79" s="77" t="s">
        <v>16</v>
      </c>
      <c r="L79" s="77" t="s">
        <v>17</v>
      </c>
      <c r="M79" s="77" t="s">
        <v>18</v>
      </c>
      <c r="N79" s="77" t="s">
        <v>19</v>
      </c>
      <c r="O79" s="77" t="s">
        <v>20</v>
      </c>
    </row>
    <row r="80" spans="1:15" s="5" customFormat="1" ht="15.75" outlineLevel="1" x14ac:dyDescent="0.25">
      <c r="A80" s="132" t="s">
        <v>27</v>
      </c>
      <c r="B80" s="133"/>
      <c r="C80" s="76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</row>
    <row r="81" spans="1:15" s="6" customFormat="1" ht="31.5" outlineLevel="1" x14ac:dyDescent="0.25">
      <c r="A81" s="74" t="s">
        <v>113</v>
      </c>
      <c r="B81" s="75" t="s">
        <v>199</v>
      </c>
      <c r="C81" s="76">
        <v>40</v>
      </c>
      <c r="D81" s="77">
        <v>0.44</v>
      </c>
      <c r="E81" s="77">
        <v>0.08</v>
      </c>
      <c r="F81" s="77">
        <v>1.52</v>
      </c>
      <c r="G81" s="77">
        <v>9.6</v>
      </c>
      <c r="H81" s="77">
        <v>2.4E-2</v>
      </c>
      <c r="I81" s="77">
        <v>10</v>
      </c>
      <c r="J81" s="77"/>
      <c r="K81" s="77">
        <v>0.28000000000000003</v>
      </c>
      <c r="L81" s="77">
        <v>5.6</v>
      </c>
      <c r="M81" s="77">
        <v>10.4</v>
      </c>
      <c r="N81" s="77">
        <v>8</v>
      </c>
      <c r="O81" s="77">
        <v>0.36</v>
      </c>
    </row>
    <row r="82" spans="1:15" s="7" customFormat="1" ht="31.5" outlineLevel="1" x14ac:dyDescent="0.25">
      <c r="A82" s="74" t="s">
        <v>201</v>
      </c>
      <c r="B82" s="75" t="s">
        <v>200</v>
      </c>
      <c r="C82" s="76">
        <v>110</v>
      </c>
      <c r="D82" s="77">
        <v>22.474</v>
      </c>
      <c r="E82" s="77">
        <v>7.4749999999999996</v>
      </c>
      <c r="F82" s="77">
        <v>1.6859999999999999</v>
      </c>
      <c r="G82" s="77">
        <v>165.13100000000003</v>
      </c>
      <c r="H82" s="77">
        <v>0.113</v>
      </c>
      <c r="I82" s="77">
        <v>2.1320000000000001</v>
      </c>
      <c r="J82" s="77">
        <v>50</v>
      </c>
      <c r="K82" s="77">
        <v>0.80900000000000005</v>
      </c>
      <c r="L82" s="77">
        <v>25.78</v>
      </c>
      <c r="M82" s="77">
        <v>175.37</v>
      </c>
      <c r="N82" s="77">
        <v>21.21</v>
      </c>
      <c r="O82" s="77">
        <v>1.4339999999999999</v>
      </c>
    </row>
    <row r="83" spans="1:15" s="7" customFormat="1" ht="15.75" outlineLevel="1" x14ac:dyDescent="0.25">
      <c r="A83" s="74" t="s">
        <v>135</v>
      </c>
      <c r="B83" s="75" t="s">
        <v>75</v>
      </c>
      <c r="C83" s="76">
        <v>150</v>
      </c>
      <c r="D83" s="77">
        <v>3.9119999999999999</v>
      </c>
      <c r="E83" s="77">
        <v>2.3889999999999998</v>
      </c>
      <c r="F83" s="77">
        <v>14.984999999999999</v>
      </c>
      <c r="G83" s="77">
        <v>99.679000000000002</v>
      </c>
      <c r="H83" s="77">
        <v>8.6999999999999994E-2</v>
      </c>
      <c r="I83" s="77">
        <v>82.662000000000006</v>
      </c>
      <c r="J83" s="77">
        <v>75</v>
      </c>
      <c r="K83" s="77">
        <v>0.34799999999999998</v>
      </c>
      <c r="L83" s="77">
        <v>90.301000000000002</v>
      </c>
      <c r="M83" s="77">
        <v>67.947999999999993</v>
      </c>
      <c r="N83" s="77">
        <v>34.643000000000001</v>
      </c>
      <c r="O83" s="77">
        <v>1.367</v>
      </c>
    </row>
    <row r="84" spans="1:15" s="7" customFormat="1" ht="31.5" outlineLevel="1" x14ac:dyDescent="0.25">
      <c r="A84" s="74" t="s">
        <v>103</v>
      </c>
      <c r="B84" s="75" t="s">
        <v>249</v>
      </c>
      <c r="C84" s="76">
        <v>180</v>
      </c>
      <c r="D84" s="77">
        <v>3.61</v>
      </c>
      <c r="E84" s="77">
        <v>2.75</v>
      </c>
      <c r="F84" s="77">
        <v>12.804</v>
      </c>
      <c r="G84" s="77">
        <v>86.52</v>
      </c>
      <c r="H84" s="77">
        <v>2.1000000000000001E-2</v>
      </c>
      <c r="I84" s="77">
        <v>0.72399999999999998</v>
      </c>
      <c r="J84" s="77">
        <v>9</v>
      </c>
      <c r="K84" s="77"/>
      <c r="L84" s="77">
        <v>112.76600000000001</v>
      </c>
      <c r="M84" s="77">
        <v>81</v>
      </c>
      <c r="N84" s="77">
        <v>12.6</v>
      </c>
      <c r="O84" s="77">
        <v>0.11799999999999999</v>
      </c>
    </row>
    <row r="85" spans="1:15" s="7" customFormat="1" ht="15.75" outlineLevel="1" x14ac:dyDescent="0.25">
      <c r="A85" s="74" t="s">
        <v>102</v>
      </c>
      <c r="B85" s="75" t="s">
        <v>63</v>
      </c>
      <c r="C85" s="76">
        <v>10</v>
      </c>
      <c r="D85" s="77">
        <v>2.6</v>
      </c>
      <c r="E85" s="77">
        <v>2.61</v>
      </c>
      <c r="F85" s="77"/>
      <c r="G85" s="77">
        <v>34.4</v>
      </c>
      <c r="H85" s="77">
        <v>3.0000000000000001E-3</v>
      </c>
      <c r="I85" s="77">
        <v>0.08</v>
      </c>
      <c r="J85" s="77">
        <v>23</v>
      </c>
      <c r="K85" s="77">
        <v>0.05</v>
      </c>
      <c r="L85" s="77">
        <v>100</v>
      </c>
      <c r="M85" s="77">
        <v>64</v>
      </c>
      <c r="N85" s="77">
        <v>4.5</v>
      </c>
      <c r="O85" s="77">
        <v>0.1</v>
      </c>
    </row>
    <row r="86" spans="1:15" s="7" customFormat="1" ht="15.75" outlineLevel="1" x14ac:dyDescent="0.25">
      <c r="A86" s="74"/>
      <c r="B86" s="75" t="s">
        <v>104</v>
      </c>
      <c r="C86" s="76">
        <v>45</v>
      </c>
      <c r="D86" s="77">
        <v>3.375</v>
      </c>
      <c r="E86" s="77">
        <v>1.3049999999999999</v>
      </c>
      <c r="F86" s="77">
        <v>23.13</v>
      </c>
      <c r="G86" s="77">
        <v>117.765</v>
      </c>
      <c r="H86" s="77">
        <v>0.05</v>
      </c>
      <c r="I86" s="77"/>
      <c r="J86" s="77"/>
      <c r="K86" s="77">
        <v>0.76500000000000001</v>
      </c>
      <c r="L86" s="77">
        <v>8.5500000000000007</v>
      </c>
      <c r="M86" s="77">
        <v>29.25</v>
      </c>
      <c r="N86" s="77">
        <v>5.85</v>
      </c>
      <c r="O86" s="77">
        <v>0.54</v>
      </c>
    </row>
    <row r="87" spans="1:15" s="7" customFormat="1" ht="15.75" outlineLevel="1" x14ac:dyDescent="0.25">
      <c r="A87" s="132" t="s">
        <v>26</v>
      </c>
      <c r="B87" s="133"/>
      <c r="C87" s="76">
        <f>SUM(C81:C86)</f>
        <v>535</v>
      </c>
      <c r="D87" s="77">
        <v>36.411000000000001</v>
      </c>
      <c r="E87" s="77">
        <v>16.609000000000002</v>
      </c>
      <c r="F87" s="77">
        <v>54.125</v>
      </c>
      <c r="G87" s="77">
        <v>513.09500000000003</v>
      </c>
      <c r="H87" s="77">
        <v>0.29699999999999999</v>
      </c>
      <c r="I87" s="77">
        <v>95.597999999999999</v>
      </c>
      <c r="J87" s="77">
        <v>157</v>
      </c>
      <c r="K87" s="77">
        <v>2.2519999999999998</v>
      </c>
      <c r="L87" s="77">
        <v>342.99700000000001</v>
      </c>
      <c r="M87" s="77">
        <v>427.96800000000002</v>
      </c>
      <c r="N87" s="77">
        <v>86.802999999999997</v>
      </c>
      <c r="O87" s="77">
        <v>3.919</v>
      </c>
    </row>
    <row r="88" spans="1:15" s="57" customFormat="1" ht="15.75" x14ac:dyDescent="0.25">
      <c r="A88" s="132" t="s">
        <v>8</v>
      </c>
      <c r="B88" s="133"/>
      <c r="C88" s="76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</row>
    <row r="89" spans="1:15" s="6" customFormat="1" ht="31.5" outlineLevel="1" x14ac:dyDescent="0.25">
      <c r="A89" s="74" t="s">
        <v>136</v>
      </c>
      <c r="B89" s="75" t="s">
        <v>76</v>
      </c>
      <c r="C89" s="76">
        <v>60</v>
      </c>
      <c r="D89" s="77">
        <v>0.58399999999999996</v>
      </c>
      <c r="E89" s="77">
        <v>4.0940000000000003</v>
      </c>
      <c r="F89" s="77">
        <v>6.3159999999999998</v>
      </c>
      <c r="G89" s="77">
        <v>65.853999999999999</v>
      </c>
      <c r="H89" s="77">
        <v>2.9000000000000001E-2</v>
      </c>
      <c r="I89" s="77">
        <v>4.3</v>
      </c>
      <c r="J89" s="77">
        <v>760.75</v>
      </c>
      <c r="K89" s="77">
        <v>1.9419999999999999</v>
      </c>
      <c r="L89" s="77">
        <v>13.5</v>
      </c>
      <c r="M89" s="77">
        <v>23.29</v>
      </c>
      <c r="N89" s="77">
        <v>16.27</v>
      </c>
      <c r="O89" s="77">
        <v>0.63800000000000001</v>
      </c>
    </row>
    <row r="90" spans="1:15" s="7" customFormat="1" ht="31.5" outlineLevel="1" x14ac:dyDescent="0.25">
      <c r="A90" s="82" t="s">
        <v>137</v>
      </c>
      <c r="B90" s="83" t="s">
        <v>202</v>
      </c>
      <c r="C90" s="84">
        <v>220</v>
      </c>
      <c r="D90" s="85">
        <v>3.536</v>
      </c>
      <c r="E90" s="85">
        <v>5.7759999999999998</v>
      </c>
      <c r="F90" s="85">
        <v>14.837</v>
      </c>
      <c r="G90" s="85">
        <v>125.994</v>
      </c>
      <c r="H90" s="85">
        <v>0.1</v>
      </c>
      <c r="I90" s="85">
        <v>14.73</v>
      </c>
      <c r="J90" s="85">
        <v>186.8</v>
      </c>
      <c r="K90" s="85">
        <v>1.923</v>
      </c>
      <c r="L90" s="85">
        <v>17.829999999999998</v>
      </c>
      <c r="M90" s="85">
        <v>69.180000000000007</v>
      </c>
      <c r="N90" s="85">
        <v>24.49</v>
      </c>
      <c r="O90" s="85">
        <v>0.96199999999999997</v>
      </c>
    </row>
    <row r="91" spans="1:15" s="7" customFormat="1" ht="31.5" outlineLevel="1" x14ac:dyDescent="0.25">
      <c r="A91" s="82" t="s">
        <v>204</v>
      </c>
      <c r="B91" s="83" t="s">
        <v>203</v>
      </c>
      <c r="C91" s="84">
        <v>110</v>
      </c>
      <c r="D91" s="85">
        <v>11.462</v>
      </c>
      <c r="E91" s="85">
        <v>6.476</v>
      </c>
      <c r="F91" s="85">
        <v>14.856</v>
      </c>
      <c r="G91" s="85">
        <v>164.404</v>
      </c>
      <c r="H91" s="85">
        <v>0.121</v>
      </c>
      <c r="I91" s="85">
        <v>0.42300000000000004</v>
      </c>
      <c r="J91" s="85">
        <v>15.4</v>
      </c>
      <c r="K91" s="85">
        <v>2.1479999999999997</v>
      </c>
      <c r="L91" s="85">
        <v>60.972000000000001</v>
      </c>
      <c r="M91" s="85">
        <v>175.18</v>
      </c>
      <c r="N91" s="85">
        <v>41.597999999999999</v>
      </c>
      <c r="O91" s="85">
        <v>1.0409999999999999</v>
      </c>
    </row>
    <row r="92" spans="1:15" s="7" customFormat="1" ht="15.75" outlineLevel="1" x14ac:dyDescent="0.25">
      <c r="A92" s="82" t="s">
        <v>141</v>
      </c>
      <c r="B92" s="83" t="s">
        <v>54</v>
      </c>
      <c r="C92" s="84">
        <v>180</v>
      </c>
      <c r="D92" s="85">
        <v>3.952</v>
      </c>
      <c r="E92" s="85">
        <v>4.9450000000000003</v>
      </c>
      <c r="F92" s="85">
        <v>26.673999999999999</v>
      </c>
      <c r="G92" s="85">
        <v>167.51499999999999</v>
      </c>
      <c r="H92" s="85">
        <v>0.192</v>
      </c>
      <c r="I92" s="85">
        <v>31.167999999999999</v>
      </c>
      <c r="J92" s="85">
        <v>22.8</v>
      </c>
      <c r="K92" s="85">
        <v>0.20499999999999999</v>
      </c>
      <c r="L92" s="85">
        <v>53.98</v>
      </c>
      <c r="M92" s="85">
        <v>117.35</v>
      </c>
      <c r="N92" s="85">
        <v>39.79</v>
      </c>
      <c r="O92" s="85">
        <v>1.462</v>
      </c>
    </row>
    <row r="93" spans="1:15" s="7" customFormat="1" ht="15.75" outlineLevel="1" x14ac:dyDescent="0.25">
      <c r="A93" s="82" t="s">
        <v>120</v>
      </c>
      <c r="B93" s="83" t="s">
        <v>60</v>
      </c>
      <c r="C93" s="84">
        <v>180</v>
      </c>
      <c r="D93" s="85">
        <v>0.14399999999999999</v>
      </c>
      <c r="E93" s="85">
        <v>0.14399999999999999</v>
      </c>
      <c r="F93" s="85">
        <v>11.512</v>
      </c>
      <c r="G93" s="85">
        <v>48.84</v>
      </c>
      <c r="H93" s="85">
        <v>1.0999999999999999E-2</v>
      </c>
      <c r="I93" s="85">
        <v>3.6</v>
      </c>
      <c r="J93" s="85">
        <v>1.8</v>
      </c>
      <c r="K93" s="85">
        <v>7.1999999999999995E-2</v>
      </c>
      <c r="L93" s="85">
        <v>5.76</v>
      </c>
      <c r="M93" s="85">
        <v>3.96</v>
      </c>
      <c r="N93" s="85">
        <v>3.24</v>
      </c>
      <c r="O93" s="85">
        <v>0.81599999999999995</v>
      </c>
    </row>
    <row r="94" spans="1:15" s="7" customFormat="1" ht="15.75" outlineLevel="1" x14ac:dyDescent="0.25">
      <c r="A94" s="82"/>
      <c r="B94" s="83" t="s">
        <v>6</v>
      </c>
      <c r="C94" s="84">
        <v>30</v>
      </c>
      <c r="D94" s="85">
        <v>2.37</v>
      </c>
      <c r="E94" s="85">
        <v>0.3</v>
      </c>
      <c r="F94" s="85">
        <v>14.49</v>
      </c>
      <c r="G94" s="85">
        <v>70.5</v>
      </c>
      <c r="H94" s="85">
        <v>4.8000000000000001E-2</v>
      </c>
      <c r="I94" s="85"/>
      <c r="J94" s="85"/>
      <c r="K94" s="85">
        <v>0.39</v>
      </c>
      <c r="L94" s="85">
        <v>6.9</v>
      </c>
      <c r="M94" s="85">
        <v>26.1</v>
      </c>
      <c r="N94" s="85">
        <v>9.9</v>
      </c>
      <c r="O94" s="85">
        <v>0.6</v>
      </c>
    </row>
    <row r="95" spans="1:15" s="7" customFormat="1" ht="15.75" outlineLevel="1" x14ac:dyDescent="0.25">
      <c r="A95" s="82"/>
      <c r="B95" s="83" t="s">
        <v>21</v>
      </c>
      <c r="C95" s="84">
        <v>40</v>
      </c>
      <c r="D95" s="85">
        <v>2.64</v>
      </c>
      <c r="E95" s="85">
        <v>0.48</v>
      </c>
      <c r="F95" s="85">
        <v>15.856</v>
      </c>
      <c r="G95" s="85">
        <v>79.2</v>
      </c>
      <c r="H95" s="85">
        <v>6.8000000000000005E-2</v>
      </c>
      <c r="I95" s="85"/>
      <c r="J95" s="85"/>
      <c r="K95" s="85">
        <v>0.4</v>
      </c>
      <c r="L95" s="85">
        <v>11.6</v>
      </c>
      <c r="M95" s="85">
        <v>60</v>
      </c>
      <c r="N95" s="85">
        <v>18.8</v>
      </c>
      <c r="O95" s="85">
        <v>1.56</v>
      </c>
    </row>
    <row r="96" spans="1:15" s="7" customFormat="1" ht="15.75" outlineLevel="1" x14ac:dyDescent="0.25">
      <c r="A96" s="142" t="s">
        <v>25</v>
      </c>
      <c r="B96" s="143"/>
      <c r="C96" s="84">
        <f>SUM(C89:C95)</f>
        <v>820</v>
      </c>
      <c r="D96" s="85">
        <v>24.687999999999999</v>
      </c>
      <c r="E96" s="85">
        <v>22.215</v>
      </c>
      <c r="F96" s="85">
        <v>104.541</v>
      </c>
      <c r="G96" s="85">
        <v>722.30700000000002</v>
      </c>
      <c r="H96" s="85">
        <v>0.56899999999999995</v>
      </c>
      <c r="I96" s="85">
        <v>54.220999999999997</v>
      </c>
      <c r="J96" s="85">
        <v>987.55</v>
      </c>
      <c r="K96" s="85">
        <v>7.08</v>
      </c>
      <c r="L96" s="85">
        <v>170.542</v>
      </c>
      <c r="M96" s="85">
        <v>475.06</v>
      </c>
      <c r="N96" s="85">
        <v>154.08799999999999</v>
      </c>
      <c r="O96" s="85">
        <v>7.0789999999999997</v>
      </c>
    </row>
    <row r="97" spans="1:15" s="57" customFormat="1" ht="15.75" x14ac:dyDescent="0.25">
      <c r="A97" s="142" t="s">
        <v>9</v>
      </c>
      <c r="B97" s="143"/>
      <c r="C97" s="84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</row>
    <row r="98" spans="1:15" s="6" customFormat="1" ht="15.75" outlineLevel="1" x14ac:dyDescent="0.25">
      <c r="A98" s="82"/>
      <c r="B98" s="83" t="s">
        <v>112</v>
      </c>
      <c r="C98" s="84">
        <v>10</v>
      </c>
      <c r="D98" s="85">
        <v>0.75</v>
      </c>
      <c r="E98" s="85">
        <v>0.98</v>
      </c>
      <c r="F98" s="85">
        <v>7.44</v>
      </c>
      <c r="G98" s="85">
        <v>41.7</v>
      </c>
      <c r="H98" s="85">
        <v>8.0000000000000002E-3</v>
      </c>
      <c r="I98" s="85"/>
      <c r="J98" s="85">
        <v>1</v>
      </c>
      <c r="K98" s="85"/>
      <c r="L98" s="85">
        <v>2.9</v>
      </c>
      <c r="M98" s="85">
        <v>9</v>
      </c>
      <c r="N98" s="85">
        <v>2</v>
      </c>
      <c r="O98" s="85">
        <v>0.21</v>
      </c>
    </row>
    <row r="99" spans="1:15" s="7" customFormat="1" ht="15.75" outlineLevel="1" x14ac:dyDescent="0.25">
      <c r="A99" s="82"/>
      <c r="B99" s="83" t="s">
        <v>256</v>
      </c>
      <c r="C99" s="84">
        <v>200</v>
      </c>
      <c r="D99" s="85">
        <v>8.1999999999999993</v>
      </c>
      <c r="E99" s="85">
        <v>3</v>
      </c>
      <c r="F99" s="85">
        <v>11.8</v>
      </c>
      <c r="G99" s="85">
        <v>114</v>
      </c>
      <c r="H99" s="85"/>
      <c r="I99" s="85">
        <v>1.2</v>
      </c>
      <c r="J99" s="85">
        <v>20</v>
      </c>
      <c r="K99" s="85"/>
      <c r="L99" s="85">
        <v>248</v>
      </c>
      <c r="M99" s="85">
        <v>190</v>
      </c>
      <c r="N99" s="85">
        <v>30</v>
      </c>
      <c r="O99" s="85">
        <v>0.2</v>
      </c>
    </row>
    <row r="100" spans="1:15" s="7" customFormat="1" ht="15.75" outlineLevel="1" x14ac:dyDescent="0.25">
      <c r="A100" s="82"/>
      <c r="B100" s="83" t="s">
        <v>122</v>
      </c>
      <c r="C100" s="84">
        <v>185</v>
      </c>
      <c r="D100" s="85">
        <v>1.48</v>
      </c>
      <c r="E100" s="85">
        <v>0.37</v>
      </c>
      <c r="F100" s="85">
        <v>13.875</v>
      </c>
      <c r="G100" s="85">
        <v>70.3</v>
      </c>
      <c r="H100" s="85">
        <v>0.111</v>
      </c>
      <c r="I100" s="85">
        <v>70.3</v>
      </c>
      <c r="J100" s="85"/>
      <c r="K100" s="85">
        <v>0.37</v>
      </c>
      <c r="L100" s="85">
        <v>64.75</v>
      </c>
      <c r="M100" s="85">
        <v>31.45</v>
      </c>
      <c r="N100" s="85">
        <v>20.350000000000001</v>
      </c>
      <c r="O100" s="85">
        <v>0.185</v>
      </c>
    </row>
    <row r="101" spans="1:15" s="7" customFormat="1" ht="15.75" outlineLevel="1" x14ac:dyDescent="0.25">
      <c r="A101" s="142" t="s">
        <v>24</v>
      </c>
      <c r="B101" s="143"/>
      <c r="C101" s="84">
        <f>SUM(C98:C100)</f>
        <v>395</v>
      </c>
      <c r="D101" s="85">
        <v>10.43</v>
      </c>
      <c r="E101" s="85">
        <v>4.3499999999999996</v>
      </c>
      <c r="F101" s="85">
        <v>33.115000000000002</v>
      </c>
      <c r="G101" s="85">
        <v>226</v>
      </c>
      <c r="H101" s="85">
        <v>0.11899999999999999</v>
      </c>
      <c r="I101" s="85">
        <v>71.5</v>
      </c>
      <c r="J101" s="85">
        <v>21</v>
      </c>
      <c r="K101" s="85">
        <v>0.37</v>
      </c>
      <c r="L101" s="85">
        <v>315.64999999999998</v>
      </c>
      <c r="M101" s="85">
        <v>230.45</v>
      </c>
      <c r="N101" s="85">
        <v>52.35</v>
      </c>
      <c r="O101" s="85">
        <v>0.59499999999999997</v>
      </c>
    </row>
    <row r="102" spans="1:15" s="57" customFormat="1" ht="15.75" x14ac:dyDescent="0.25">
      <c r="A102" s="142" t="s">
        <v>40</v>
      </c>
      <c r="B102" s="143"/>
      <c r="C102" s="84"/>
      <c r="D102" s="85">
        <v>71.528999999999996</v>
      </c>
      <c r="E102" s="85">
        <v>43.173999999999999</v>
      </c>
      <c r="F102" s="85">
        <v>191.78100000000001</v>
      </c>
      <c r="G102" s="85">
        <v>1461.402</v>
      </c>
      <c r="H102" s="85">
        <v>0.98499999999999999</v>
      </c>
      <c r="I102" s="85">
        <v>221.31899999999999</v>
      </c>
      <c r="J102" s="85">
        <v>1165.55</v>
      </c>
      <c r="K102" s="85">
        <v>9.702</v>
      </c>
      <c r="L102" s="85">
        <v>829.18899999999996</v>
      </c>
      <c r="M102" s="85">
        <v>1133.4780000000001</v>
      </c>
      <c r="N102" s="85">
        <v>293.24099999999999</v>
      </c>
      <c r="O102" s="85">
        <v>11.593</v>
      </c>
    </row>
    <row r="103" spans="1:15" s="58" customFormat="1" ht="15.75" x14ac:dyDescent="0.25">
      <c r="A103" s="142" t="s">
        <v>39</v>
      </c>
      <c r="B103" s="143"/>
      <c r="C103" s="84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</row>
    <row r="104" spans="1:15" s="5" customFormat="1" ht="47.25" outlineLevel="1" x14ac:dyDescent="0.25">
      <c r="A104" s="82" t="s">
        <v>49</v>
      </c>
      <c r="B104" s="83" t="s">
        <v>48</v>
      </c>
      <c r="C104" s="84" t="s">
        <v>0</v>
      </c>
      <c r="D104" s="147" t="s">
        <v>1</v>
      </c>
      <c r="E104" s="148"/>
      <c r="F104" s="149"/>
      <c r="G104" s="85" t="s">
        <v>245</v>
      </c>
      <c r="H104" s="147" t="s">
        <v>11</v>
      </c>
      <c r="I104" s="148"/>
      <c r="J104" s="148"/>
      <c r="K104" s="149"/>
      <c r="L104" s="147" t="s">
        <v>12</v>
      </c>
      <c r="M104" s="148"/>
      <c r="N104" s="148"/>
      <c r="O104" s="149"/>
    </row>
    <row r="105" spans="1:15" s="5" customFormat="1" ht="15.75" outlineLevel="1" x14ac:dyDescent="0.25">
      <c r="A105" s="82"/>
      <c r="B105" s="83"/>
      <c r="C105" s="84"/>
      <c r="D105" s="85" t="s">
        <v>2</v>
      </c>
      <c r="E105" s="85" t="s">
        <v>3</v>
      </c>
      <c r="F105" s="85" t="s">
        <v>4</v>
      </c>
      <c r="G105" s="85"/>
      <c r="H105" s="85" t="s">
        <v>13</v>
      </c>
      <c r="I105" s="85" t="s">
        <v>14</v>
      </c>
      <c r="J105" s="85" t="s">
        <v>15</v>
      </c>
      <c r="K105" s="85" t="s">
        <v>16</v>
      </c>
      <c r="L105" s="85" t="s">
        <v>17</v>
      </c>
      <c r="M105" s="85" t="s">
        <v>18</v>
      </c>
      <c r="N105" s="85" t="s">
        <v>19</v>
      </c>
      <c r="O105" s="85" t="s">
        <v>20</v>
      </c>
    </row>
    <row r="106" spans="1:15" s="5" customFormat="1" ht="15.75" outlineLevel="1" x14ac:dyDescent="0.25">
      <c r="A106" s="142" t="s">
        <v>27</v>
      </c>
      <c r="B106" s="143"/>
      <c r="C106" s="84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</row>
    <row r="107" spans="1:15" s="6" customFormat="1" ht="31.5" outlineLevel="1" x14ac:dyDescent="0.25">
      <c r="A107" s="82" t="s">
        <v>142</v>
      </c>
      <c r="B107" s="83" t="s">
        <v>205</v>
      </c>
      <c r="C107" s="84">
        <v>40</v>
      </c>
      <c r="D107" s="85">
        <v>1.24</v>
      </c>
      <c r="E107" s="85">
        <v>0.08</v>
      </c>
      <c r="F107" s="85">
        <v>2.6</v>
      </c>
      <c r="G107" s="85">
        <v>16</v>
      </c>
      <c r="H107" s="85">
        <v>4.3999999999999997E-2</v>
      </c>
      <c r="I107" s="85">
        <v>4</v>
      </c>
      <c r="J107" s="85">
        <v>20</v>
      </c>
      <c r="K107" s="85">
        <v>0.08</v>
      </c>
      <c r="L107" s="85">
        <v>8</v>
      </c>
      <c r="M107" s="85">
        <v>24.8</v>
      </c>
      <c r="N107" s="85">
        <v>8.4</v>
      </c>
      <c r="O107" s="85">
        <v>0.28000000000000003</v>
      </c>
    </row>
    <row r="108" spans="1:15" s="7" customFormat="1" ht="15.75" outlineLevel="1" x14ac:dyDescent="0.25">
      <c r="A108" s="82" t="s">
        <v>143</v>
      </c>
      <c r="B108" s="83" t="s">
        <v>59</v>
      </c>
      <c r="C108" s="84">
        <v>150</v>
      </c>
      <c r="D108" s="85">
        <v>15.617000000000001</v>
      </c>
      <c r="E108" s="85">
        <v>17.399999999999999</v>
      </c>
      <c r="F108" s="85">
        <v>2.8849999999999998</v>
      </c>
      <c r="G108" s="85">
        <v>239.744</v>
      </c>
      <c r="H108" s="85">
        <v>8.7999999999999995E-2</v>
      </c>
      <c r="I108" s="85">
        <v>0.252</v>
      </c>
      <c r="J108" s="85">
        <v>310.7</v>
      </c>
      <c r="K108" s="85">
        <v>0.73799999999999999</v>
      </c>
      <c r="L108" s="85">
        <v>114.93899999999999</v>
      </c>
      <c r="M108" s="85">
        <v>256.75400000000002</v>
      </c>
      <c r="N108" s="85">
        <v>19.497</v>
      </c>
      <c r="O108" s="85">
        <v>2.8860000000000001</v>
      </c>
    </row>
    <row r="109" spans="1:15" s="7" customFormat="1" ht="15.75" outlineLevel="1" x14ac:dyDescent="0.25">
      <c r="A109" s="82" t="s">
        <v>144</v>
      </c>
      <c r="B109" s="83" t="s">
        <v>82</v>
      </c>
      <c r="C109" s="84">
        <v>187</v>
      </c>
      <c r="D109" s="85">
        <v>5.3999999999999999E-2</v>
      </c>
      <c r="E109" s="85">
        <v>6.0000000000000001E-3</v>
      </c>
      <c r="F109" s="85">
        <v>8.1669999999999998</v>
      </c>
      <c r="G109" s="85">
        <v>33.972000000000001</v>
      </c>
      <c r="H109" s="85">
        <v>3.0000000000000001E-3</v>
      </c>
      <c r="I109" s="85">
        <v>2.5</v>
      </c>
      <c r="J109" s="85"/>
      <c r="K109" s="85">
        <v>1.2E-2</v>
      </c>
      <c r="L109" s="85">
        <v>7.35</v>
      </c>
      <c r="M109" s="85">
        <v>9.56</v>
      </c>
      <c r="N109" s="85">
        <v>5.12</v>
      </c>
      <c r="O109" s="85">
        <v>0.88</v>
      </c>
    </row>
    <row r="110" spans="1:15" s="7" customFormat="1" ht="15.75" outlineLevel="1" x14ac:dyDescent="0.25">
      <c r="A110" s="82"/>
      <c r="B110" s="83" t="s">
        <v>104</v>
      </c>
      <c r="C110" s="84">
        <v>45</v>
      </c>
      <c r="D110" s="85">
        <v>3.375</v>
      </c>
      <c r="E110" s="85">
        <v>1.3049999999999999</v>
      </c>
      <c r="F110" s="85">
        <v>23.13</v>
      </c>
      <c r="G110" s="85">
        <v>117.765</v>
      </c>
      <c r="H110" s="85">
        <v>0.05</v>
      </c>
      <c r="I110" s="85"/>
      <c r="J110" s="85"/>
      <c r="K110" s="85">
        <v>0.76500000000000001</v>
      </c>
      <c r="L110" s="85">
        <v>8.5500000000000007</v>
      </c>
      <c r="M110" s="85">
        <v>29.25</v>
      </c>
      <c r="N110" s="85">
        <v>5.85</v>
      </c>
      <c r="O110" s="85">
        <v>0.54</v>
      </c>
    </row>
    <row r="111" spans="1:15" s="7" customFormat="1" ht="15.75" outlineLevel="1" x14ac:dyDescent="0.25">
      <c r="A111" s="82"/>
      <c r="B111" s="83" t="s">
        <v>145</v>
      </c>
      <c r="C111" s="84">
        <v>150</v>
      </c>
      <c r="D111" s="85">
        <v>1.35</v>
      </c>
      <c r="E111" s="85">
        <v>0.3</v>
      </c>
      <c r="F111" s="85">
        <v>12.15</v>
      </c>
      <c r="G111" s="85">
        <v>64.5</v>
      </c>
      <c r="H111" s="85">
        <v>0.06</v>
      </c>
      <c r="I111" s="85">
        <v>90</v>
      </c>
      <c r="J111" s="85"/>
      <c r="K111" s="85">
        <v>0.3</v>
      </c>
      <c r="L111" s="85">
        <v>51</v>
      </c>
      <c r="M111" s="85">
        <v>34.5</v>
      </c>
      <c r="N111" s="85">
        <v>19.5</v>
      </c>
      <c r="O111" s="85">
        <v>0.45</v>
      </c>
    </row>
    <row r="112" spans="1:15" s="7" customFormat="1" ht="15.75" outlineLevel="1" x14ac:dyDescent="0.25">
      <c r="A112" s="142" t="s">
        <v>26</v>
      </c>
      <c r="B112" s="143"/>
      <c r="C112" s="84">
        <f>SUM(C107:C111)</f>
        <v>572</v>
      </c>
      <c r="D112" s="85">
        <v>21.635999999999999</v>
      </c>
      <c r="E112" s="85">
        <v>19.09</v>
      </c>
      <c r="F112" s="85">
        <v>48.932000000000002</v>
      </c>
      <c r="G112" s="85">
        <v>471.98099999999999</v>
      </c>
      <c r="H112" s="85">
        <v>0.245</v>
      </c>
      <c r="I112" s="85">
        <v>96.751999999999995</v>
      </c>
      <c r="J112" s="85">
        <v>330.7</v>
      </c>
      <c r="K112" s="85">
        <v>1.895</v>
      </c>
      <c r="L112" s="85">
        <v>189.839</v>
      </c>
      <c r="M112" s="85">
        <v>354.86399999999998</v>
      </c>
      <c r="N112" s="85">
        <v>58.366999999999997</v>
      </c>
      <c r="O112" s="85">
        <v>5.0359999999999996</v>
      </c>
    </row>
    <row r="113" spans="1:15" s="57" customFormat="1" ht="15.75" x14ac:dyDescent="0.25">
      <c r="A113" s="142" t="s">
        <v>8</v>
      </c>
      <c r="B113" s="143"/>
      <c r="C113" s="84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</row>
    <row r="114" spans="1:15" s="6" customFormat="1" ht="15.75" outlineLevel="1" x14ac:dyDescent="0.25">
      <c r="A114" s="82" t="s">
        <v>185</v>
      </c>
      <c r="B114" s="83" t="s">
        <v>64</v>
      </c>
      <c r="C114" s="84">
        <v>60</v>
      </c>
      <c r="D114" s="85">
        <v>0.76400000000000001</v>
      </c>
      <c r="E114" s="85">
        <v>6.0990000000000002</v>
      </c>
      <c r="F114" s="85">
        <v>4.4550000000000001</v>
      </c>
      <c r="G114" s="85">
        <v>76.346000000000004</v>
      </c>
      <c r="H114" s="85">
        <v>0.03</v>
      </c>
      <c r="I114" s="85">
        <v>5.7</v>
      </c>
      <c r="J114" s="85">
        <v>140.94999999999999</v>
      </c>
      <c r="K114" s="85">
        <v>2.7269999999999999</v>
      </c>
      <c r="L114" s="85">
        <v>13.68</v>
      </c>
      <c r="M114" s="85">
        <v>25.16</v>
      </c>
      <c r="N114" s="85">
        <v>11.55</v>
      </c>
      <c r="O114" s="85">
        <v>0.47799999999999998</v>
      </c>
    </row>
    <row r="115" spans="1:15" s="7" customFormat="1" ht="47.25" outlineLevel="1" x14ac:dyDescent="0.25">
      <c r="A115" s="82" t="s">
        <v>146</v>
      </c>
      <c r="B115" s="83" t="s">
        <v>253</v>
      </c>
      <c r="C115" s="84">
        <v>220</v>
      </c>
      <c r="D115" s="85">
        <v>2.5659999999999998</v>
      </c>
      <c r="E115" s="85">
        <v>5.742</v>
      </c>
      <c r="F115" s="85">
        <v>9.8650000000000002</v>
      </c>
      <c r="G115" s="85">
        <v>101.90900000000001</v>
      </c>
      <c r="H115" s="85">
        <v>7.8E-2</v>
      </c>
      <c r="I115" s="85">
        <v>18.151</v>
      </c>
      <c r="J115" s="85">
        <v>207.76</v>
      </c>
      <c r="K115" s="85">
        <v>1.927</v>
      </c>
      <c r="L115" s="85">
        <v>37.896999999999998</v>
      </c>
      <c r="M115" s="85">
        <v>57.209000000000003</v>
      </c>
      <c r="N115" s="85">
        <v>20.170999999999999</v>
      </c>
      <c r="O115" s="85">
        <v>0.80200000000000005</v>
      </c>
    </row>
    <row r="116" spans="1:15" s="7" customFormat="1" ht="47.25" outlineLevel="1" x14ac:dyDescent="0.25">
      <c r="A116" s="82" t="s">
        <v>207</v>
      </c>
      <c r="B116" s="83" t="s">
        <v>206</v>
      </c>
      <c r="C116" s="84">
        <v>110</v>
      </c>
      <c r="D116" s="85">
        <v>13.814</v>
      </c>
      <c r="E116" s="85">
        <v>12.927999999999999</v>
      </c>
      <c r="F116" s="85">
        <v>15.75</v>
      </c>
      <c r="G116" s="85">
        <v>235.572</v>
      </c>
      <c r="H116" s="85">
        <v>0.122</v>
      </c>
      <c r="I116" s="85">
        <v>2.5599999999999996</v>
      </c>
      <c r="J116" s="85">
        <v>48.8</v>
      </c>
      <c r="K116" s="85">
        <v>1.512</v>
      </c>
      <c r="L116" s="85">
        <v>25.084</v>
      </c>
      <c r="M116" s="85">
        <v>127.95500000000001</v>
      </c>
      <c r="N116" s="85">
        <v>23.201000000000001</v>
      </c>
      <c r="O116" s="85">
        <v>1.6850000000000001</v>
      </c>
    </row>
    <row r="117" spans="1:15" s="7" customFormat="1" ht="15.75" outlineLevel="1" x14ac:dyDescent="0.25">
      <c r="A117" s="82" t="s">
        <v>115</v>
      </c>
      <c r="B117" s="83" t="s">
        <v>61</v>
      </c>
      <c r="C117" s="84">
        <v>180</v>
      </c>
      <c r="D117" s="85">
        <v>4.5819999999999999</v>
      </c>
      <c r="E117" s="85">
        <v>3.55</v>
      </c>
      <c r="F117" s="85">
        <v>48.152000000000001</v>
      </c>
      <c r="G117" s="85">
        <v>242.886</v>
      </c>
      <c r="H117" s="85">
        <v>5.1999999999999998E-2</v>
      </c>
      <c r="I117" s="85"/>
      <c r="J117" s="85">
        <v>16</v>
      </c>
      <c r="K117" s="85">
        <v>0.3</v>
      </c>
      <c r="L117" s="85">
        <v>6.8220000000000001</v>
      </c>
      <c r="M117" s="85">
        <v>98.834999999999994</v>
      </c>
      <c r="N117" s="85">
        <v>32.54</v>
      </c>
      <c r="O117" s="85">
        <v>0.66300000000000003</v>
      </c>
    </row>
    <row r="118" spans="1:15" s="7" customFormat="1" ht="31.5" outlineLevel="1" x14ac:dyDescent="0.25">
      <c r="A118" s="82" t="s">
        <v>110</v>
      </c>
      <c r="B118" s="83" t="s">
        <v>111</v>
      </c>
      <c r="C118" s="84">
        <v>180</v>
      </c>
      <c r="D118" s="85">
        <v>0.70199999999999996</v>
      </c>
      <c r="E118" s="85">
        <v>5.3999999999999999E-2</v>
      </c>
      <c r="F118" s="85">
        <v>17.11</v>
      </c>
      <c r="G118" s="85">
        <v>72.78</v>
      </c>
      <c r="H118" s="85">
        <v>1.7999999999999999E-2</v>
      </c>
      <c r="I118" s="85">
        <v>0.72</v>
      </c>
      <c r="J118" s="85"/>
      <c r="K118" s="85">
        <v>0.99</v>
      </c>
      <c r="L118" s="85">
        <v>28.8</v>
      </c>
      <c r="M118" s="85">
        <v>26.28</v>
      </c>
      <c r="N118" s="85">
        <v>18.899999999999999</v>
      </c>
      <c r="O118" s="85">
        <v>0.6</v>
      </c>
    </row>
    <row r="119" spans="1:15" s="7" customFormat="1" ht="15.75" outlineLevel="1" x14ac:dyDescent="0.25">
      <c r="A119" s="82"/>
      <c r="B119" s="83" t="s">
        <v>6</v>
      </c>
      <c r="C119" s="84">
        <v>30</v>
      </c>
      <c r="D119" s="85">
        <v>2.37</v>
      </c>
      <c r="E119" s="85">
        <v>0.3</v>
      </c>
      <c r="F119" s="85">
        <v>14.49</v>
      </c>
      <c r="G119" s="85">
        <v>70.5</v>
      </c>
      <c r="H119" s="85">
        <v>4.8000000000000001E-2</v>
      </c>
      <c r="I119" s="85"/>
      <c r="J119" s="85"/>
      <c r="K119" s="85">
        <v>0.39</v>
      </c>
      <c r="L119" s="85">
        <v>6.9</v>
      </c>
      <c r="M119" s="85">
        <v>26.1</v>
      </c>
      <c r="N119" s="85">
        <v>9.9</v>
      </c>
      <c r="O119" s="85">
        <v>0.6</v>
      </c>
    </row>
    <row r="120" spans="1:15" s="7" customFormat="1" ht="15.75" outlineLevel="1" x14ac:dyDescent="0.25">
      <c r="A120" s="82"/>
      <c r="B120" s="83" t="s">
        <v>21</v>
      </c>
      <c r="C120" s="84">
        <v>40</v>
      </c>
      <c r="D120" s="85">
        <v>2.64</v>
      </c>
      <c r="E120" s="85">
        <v>0.48</v>
      </c>
      <c r="F120" s="85">
        <v>15.856</v>
      </c>
      <c r="G120" s="85">
        <v>79.2</v>
      </c>
      <c r="H120" s="85">
        <v>6.8000000000000005E-2</v>
      </c>
      <c r="I120" s="85"/>
      <c r="J120" s="85"/>
      <c r="K120" s="85">
        <v>0.4</v>
      </c>
      <c r="L120" s="85">
        <v>11.6</v>
      </c>
      <c r="M120" s="85">
        <v>60</v>
      </c>
      <c r="N120" s="85">
        <v>18.8</v>
      </c>
      <c r="O120" s="85">
        <v>1.56</v>
      </c>
    </row>
    <row r="121" spans="1:15" s="7" customFormat="1" ht="15.75" outlineLevel="1" x14ac:dyDescent="0.25">
      <c r="A121" s="142" t="s">
        <v>25</v>
      </c>
      <c r="B121" s="143"/>
      <c r="C121" s="84">
        <f>SUM(C114:C120)</f>
        <v>820</v>
      </c>
      <c r="D121" s="85">
        <v>27.437999999999999</v>
      </c>
      <c r="E121" s="85">
        <v>29.152999999999999</v>
      </c>
      <c r="F121" s="85">
        <v>125.678</v>
      </c>
      <c r="G121" s="85">
        <v>879.19299999999998</v>
      </c>
      <c r="H121" s="85">
        <v>0.41499999999999998</v>
      </c>
      <c r="I121" s="85">
        <v>27.131</v>
      </c>
      <c r="J121" s="85">
        <v>413.51</v>
      </c>
      <c r="K121" s="85">
        <v>8.2460000000000004</v>
      </c>
      <c r="L121" s="85">
        <v>130.78399999999999</v>
      </c>
      <c r="M121" s="85">
        <v>421.53899999999999</v>
      </c>
      <c r="N121" s="85">
        <v>135.06200000000001</v>
      </c>
      <c r="O121" s="85">
        <v>6.3890000000000002</v>
      </c>
    </row>
    <row r="122" spans="1:15" s="57" customFormat="1" ht="15.75" x14ac:dyDescent="0.25">
      <c r="A122" s="142" t="s">
        <v>9</v>
      </c>
      <c r="B122" s="143"/>
      <c r="C122" s="84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</row>
    <row r="123" spans="1:15" s="6" customFormat="1" ht="15.75" outlineLevel="1" x14ac:dyDescent="0.25">
      <c r="A123" s="82"/>
      <c r="B123" s="83" t="s">
        <v>121</v>
      </c>
      <c r="C123" s="84">
        <v>10</v>
      </c>
      <c r="D123" s="85">
        <v>0.08</v>
      </c>
      <c r="E123" s="85">
        <v>0.01</v>
      </c>
      <c r="F123" s="85">
        <v>7.98</v>
      </c>
      <c r="G123" s="85">
        <v>32.6</v>
      </c>
      <c r="H123" s="85"/>
      <c r="I123" s="85"/>
      <c r="J123" s="85"/>
      <c r="K123" s="85"/>
      <c r="L123" s="85">
        <v>2.5</v>
      </c>
      <c r="M123" s="85">
        <v>1.2</v>
      </c>
      <c r="N123" s="85">
        <v>0.6</v>
      </c>
      <c r="O123" s="85">
        <v>0.14000000000000001</v>
      </c>
    </row>
    <row r="124" spans="1:15" s="7" customFormat="1" ht="15.75" outlineLevel="1" x14ac:dyDescent="0.25">
      <c r="A124" s="82"/>
      <c r="B124" s="83" t="s">
        <v>256</v>
      </c>
      <c r="C124" s="84">
        <v>200</v>
      </c>
      <c r="D124" s="85">
        <v>8.1999999999999993</v>
      </c>
      <c r="E124" s="85">
        <v>3</v>
      </c>
      <c r="F124" s="85">
        <v>11.8</v>
      </c>
      <c r="G124" s="85">
        <v>114</v>
      </c>
      <c r="H124" s="85"/>
      <c r="I124" s="85">
        <v>1.2</v>
      </c>
      <c r="J124" s="85">
        <v>20</v>
      </c>
      <c r="K124" s="85"/>
      <c r="L124" s="85">
        <v>248</v>
      </c>
      <c r="M124" s="85">
        <v>190</v>
      </c>
      <c r="N124" s="85">
        <v>30</v>
      </c>
      <c r="O124" s="85">
        <v>0.2</v>
      </c>
    </row>
    <row r="125" spans="1:15" s="7" customFormat="1" ht="15.75" outlineLevel="1" x14ac:dyDescent="0.25">
      <c r="A125" s="82"/>
      <c r="B125" s="83" t="s">
        <v>132</v>
      </c>
      <c r="C125" s="84">
        <v>185</v>
      </c>
      <c r="D125" s="85">
        <v>0.74</v>
      </c>
      <c r="E125" s="85">
        <v>0.74</v>
      </c>
      <c r="F125" s="85">
        <v>18.13</v>
      </c>
      <c r="G125" s="85">
        <v>86.95</v>
      </c>
      <c r="H125" s="85">
        <v>5.6000000000000001E-2</v>
      </c>
      <c r="I125" s="85">
        <v>18.5</v>
      </c>
      <c r="J125" s="85">
        <v>9.25</v>
      </c>
      <c r="K125" s="85">
        <v>0.37</v>
      </c>
      <c r="L125" s="85">
        <v>29.6</v>
      </c>
      <c r="M125" s="85">
        <v>20.350000000000001</v>
      </c>
      <c r="N125" s="85">
        <v>16.649999999999999</v>
      </c>
      <c r="O125" s="85">
        <v>4.07</v>
      </c>
    </row>
    <row r="126" spans="1:15" s="7" customFormat="1" ht="15.75" outlineLevel="1" x14ac:dyDescent="0.25">
      <c r="A126" s="142" t="s">
        <v>24</v>
      </c>
      <c r="B126" s="143"/>
      <c r="C126" s="84">
        <f>SUM(C123:C125)</f>
        <v>395</v>
      </c>
      <c r="D126" s="85">
        <v>9.02</v>
      </c>
      <c r="E126" s="85">
        <v>3.75</v>
      </c>
      <c r="F126" s="85">
        <v>37.909999999999997</v>
      </c>
      <c r="G126" s="85">
        <v>233.55</v>
      </c>
      <c r="H126" s="85">
        <v>5.6000000000000001E-2</v>
      </c>
      <c r="I126" s="85">
        <v>19.7</v>
      </c>
      <c r="J126" s="85">
        <v>29.25</v>
      </c>
      <c r="K126" s="85">
        <v>0.37</v>
      </c>
      <c r="L126" s="85">
        <v>280.10000000000002</v>
      </c>
      <c r="M126" s="85">
        <v>211.55</v>
      </c>
      <c r="N126" s="85">
        <v>47.25</v>
      </c>
      <c r="O126" s="85">
        <v>4.41</v>
      </c>
    </row>
    <row r="127" spans="1:15" s="57" customFormat="1" ht="15.75" x14ac:dyDescent="0.25">
      <c r="A127" s="142" t="s">
        <v>38</v>
      </c>
      <c r="B127" s="143"/>
      <c r="C127" s="84"/>
      <c r="D127" s="85">
        <v>58.094000000000001</v>
      </c>
      <c r="E127" s="85">
        <v>52.988999999999997</v>
      </c>
      <c r="F127" s="85">
        <v>212.52</v>
      </c>
      <c r="G127" s="85">
        <v>1584.7239999999999</v>
      </c>
      <c r="H127" s="85">
        <v>0.71599999999999997</v>
      </c>
      <c r="I127" s="85">
        <v>143.583</v>
      </c>
      <c r="J127" s="85">
        <v>773.46</v>
      </c>
      <c r="K127" s="85">
        <v>10.510999999999999</v>
      </c>
      <c r="L127" s="85">
        <v>600.72299999999996</v>
      </c>
      <c r="M127" s="85">
        <v>987.952</v>
      </c>
      <c r="N127" s="85">
        <v>240.679</v>
      </c>
      <c r="O127" s="85">
        <v>15.835000000000001</v>
      </c>
    </row>
    <row r="128" spans="1:15" s="58" customFormat="1" ht="15.75" x14ac:dyDescent="0.25">
      <c r="A128" s="142" t="s">
        <v>37</v>
      </c>
      <c r="B128" s="143"/>
      <c r="C128" s="84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</row>
    <row r="129" spans="1:15" s="5" customFormat="1" ht="47.25" outlineLevel="1" x14ac:dyDescent="0.25">
      <c r="A129" s="82" t="s">
        <v>49</v>
      </c>
      <c r="B129" s="83" t="s">
        <v>48</v>
      </c>
      <c r="C129" s="84" t="s">
        <v>0</v>
      </c>
      <c r="D129" s="147" t="s">
        <v>1</v>
      </c>
      <c r="E129" s="148"/>
      <c r="F129" s="149"/>
      <c r="G129" s="85" t="s">
        <v>245</v>
      </c>
      <c r="H129" s="147" t="s">
        <v>11</v>
      </c>
      <c r="I129" s="148"/>
      <c r="J129" s="148"/>
      <c r="K129" s="149"/>
      <c r="L129" s="147" t="s">
        <v>12</v>
      </c>
      <c r="M129" s="148"/>
      <c r="N129" s="148"/>
      <c r="O129" s="149"/>
    </row>
    <row r="130" spans="1:15" s="5" customFormat="1" ht="15.75" outlineLevel="1" x14ac:dyDescent="0.25">
      <c r="A130" s="82"/>
      <c r="B130" s="83"/>
      <c r="C130" s="84"/>
      <c r="D130" s="85" t="s">
        <v>2</v>
      </c>
      <c r="E130" s="85" t="s">
        <v>3</v>
      </c>
      <c r="F130" s="85" t="s">
        <v>4</v>
      </c>
      <c r="G130" s="85"/>
      <c r="H130" s="85" t="s">
        <v>13</v>
      </c>
      <c r="I130" s="85" t="s">
        <v>14</v>
      </c>
      <c r="J130" s="85" t="s">
        <v>15</v>
      </c>
      <c r="K130" s="85" t="s">
        <v>16</v>
      </c>
      <c r="L130" s="85" t="s">
        <v>17</v>
      </c>
      <c r="M130" s="85" t="s">
        <v>18</v>
      </c>
      <c r="N130" s="85" t="s">
        <v>19</v>
      </c>
      <c r="O130" s="85" t="s">
        <v>20</v>
      </c>
    </row>
    <row r="131" spans="1:15" s="5" customFormat="1" ht="15.75" outlineLevel="1" x14ac:dyDescent="0.25">
      <c r="A131" s="142" t="s">
        <v>27</v>
      </c>
      <c r="B131" s="143"/>
      <c r="C131" s="84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</row>
    <row r="132" spans="1:15" s="6" customFormat="1" ht="31.5" outlineLevel="1" x14ac:dyDescent="0.25">
      <c r="A132" s="82" t="s">
        <v>179</v>
      </c>
      <c r="B132" s="83" t="s">
        <v>78</v>
      </c>
      <c r="C132" s="84">
        <v>210</v>
      </c>
      <c r="D132" s="85">
        <v>7.4130000000000003</v>
      </c>
      <c r="E132" s="85">
        <v>8.9039999999999999</v>
      </c>
      <c r="F132" s="85">
        <v>41.283000000000001</v>
      </c>
      <c r="G132" s="85">
        <v>275.733</v>
      </c>
      <c r="H132" s="85">
        <v>0.18099999999999999</v>
      </c>
      <c r="I132" s="85">
        <v>0.61799999999999999</v>
      </c>
      <c r="J132" s="85">
        <v>38.299999999999997</v>
      </c>
      <c r="K132" s="85">
        <v>0.184</v>
      </c>
      <c r="L132" s="85">
        <v>141.85900000000001</v>
      </c>
      <c r="M132" s="85">
        <v>184.62799999999999</v>
      </c>
      <c r="N132" s="85">
        <v>46.338000000000001</v>
      </c>
      <c r="O132" s="85">
        <v>1.226</v>
      </c>
    </row>
    <row r="133" spans="1:15" s="7" customFormat="1" ht="31.5" outlineLevel="1" x14ac:dyDescent="0.25">
      <c r="A133" s="82" t="s">
        <v>101</v>
      </c>
      <c r="B133" s="83" t="s">
        <v>193</v>
      </c>
      <c r="C133" s="84">
        <v>60</v>
      </c>
      <c r="D133" s="86">
        <v>9.911999999999999</v>
      </c>
      <c r="E133" s="86">
        <v>6.44</v>
      </c>
      <c r="F133" s="86">
        <v>17.388000000000002</v>
      </c>
      <c r="G133" s="86">
        <v>167.44</v>
      </c>
      <c r="H133" s="86">
        <v>8.1000000000000003E-2</v>
      </c>
      <c r="I133" s="86">
        <v>0</v>
      </c>
      <c r="J133" s="86">
        <v>0</v>
      </c>
      <c r="K133" s="86">
        <v>0.62</v>
      </c>
      <c r="L133" s="86">
        <v>11.7</v>
      </c>
      <c r="M133" s="86">
        <v>102.75999999999999</v>
      </c>
      <c r="N133" s="86">
        <v>20.240000000000002</v>
      </c>
      <c r="O133" s="86">
        <v>1.746</v>
      </c>
    </row>
    <row r="134" spans="1:15" s="7" customFormat="1" ht="15.75" outlineLevel="1" x14ac:dyDescent="0.25">
      <c r="A134" s="82" t="s">
        <v>102</v>
      </c>
      <c r="B134" s="83" t="s">
        <v>63</v>
      </c>
      <c r="C134" s="84">
        <v>10</v>
      </c>
      <c r="D134" s="85">
        <v>2.6</v>
      </c>
      <c r="E134" s="85">
        <v>2.61</v>
      </c>
      <c r="F134" s="85"/>
      <c r="G134" s="85">
        <v>34.4</v>
      </c>
      <c r="H134" s="85">
        <v>3.0000000000000001E-3</v>
      </c>
      <c r="I134" s="85">
        <v>0.08</v>
      </c>
      <c r="J134" s="85">
        <v>23</v>
      </c>
      <c r="K134" s="85">
        <v>0.05</v>
      </c>
      <c r="L134" s="85">
        <v>100</v>
      </c>
      <c r="M134" s="85">
        <v>64</v>
      </c>
      <c r="N134" s="85">
        <v>4.5</v>
      </c>
      <c r="O134" s="85">
        <v>0.1</v>
      </c>
    </row>
    <row r="135" spans="1:15" s="7" customFormat="1" ht="31.5" outlineLevel="1" x14ac:dyDescent="0.25">
      <c r="A135" s="82" t="s">
        <v>116</v>
      </c>
      <c r="B135" s="83" t="s">
        <v>248</v>
      </c>
      <c r="C135" s="84">
        <v>180</v>
      </c>
      <c r="D135" s="85">
        <v>3.59</v>
      </c>
      <c r="E135" s="85">
        <v>2.85</v>
      </c>
      <c r="F135" s="85">
        <v>14.708</v>
      </c>
      <c r="G135" s="85">
        <v>100.06</v>
      </c>
      <c r="H135" s="85">
        <v>2.1999999999999999E-2</v>
      </c>
      <c r="I135" s="85">
        <v>0.54</v>
      </c>
      <c r="J135" s="85">
        <v>9.1199999999999992</v>
      </c>
      <c r="K135" s="85">
        <v>1.2E-2</v>
      </c>
      <c r="L135" s="85">
        <v>113.12</v>
      </c>
      <c r="M135" s="85">
        <v>107.2</v>
      </c>
      <c r="N135" s="85">
        <v>29.6</v>
      </c>
      <c r="O135" s="85">
        <v>1</v>
      </c>
    </row>
    <row r="136" spans="1:15" s="7" customFormat="1" ht="15.75" outlineLevel="1" x14ac:dyDescent="0.25">
      <c r="A136" s="82"/>
      <c r="B136" s="83" t="s">
        <v>104</v>
      </c>
      <c r="C136" s="84">
        <v>45</v>
      </c>
      <c r="D136" s="85">
        <v>3.375</v>
      </c>
      <c r="E136" s="85">
        <v>1.3049999999999999</v>
      </c>
      <c r="F136" s="85">
        <v>23.13</v>
      </c>
      <c r="G136" s="85">
        <v>117.765</v>
      </c>
      <c r="H136" s="85">
        <v>0.05</v>
      </c>
      <c r="I136" s="85"/>
      <c r="J136" s="85"/>
      <c r="K136" s="85">
        <v>0.76500000000000001</v>
      </c>
      <c r="L136" s="85">
        <v>8.5500000000000007</v>
      </c>
      <c r="M136" s="85">
        <v>29.25</v>
      </c>
      <c r="N136" s="85">
        <v>5.85</v>
      </c>
      <c r="O136" s="85">
        <v>0.54</v>
      </c>
    </row>
    <row r="137" spans="1:15" s="7" customFormat="1" ht="15.75" outlineLevel="1" x14ac:dyDescent="0.25">
      <c r="A137" s="142" t="s">
        <v>26</v>
      </c>
      <c r="B137" s="143"/>
      <c r="C137" s="84">
        <f>SUM(C132:C136)</f>
        <v>505</v>
      </c>
      <c r="D137" s="85">
        <v>26.89</v>
      </c>
      <c r="E137" s="85">
        <v>22.109000000000002</v>
      </c>
      <c r="F137" s="85">
        <v>96.509</v>
      </c>
      <c r="G137" s="85">
        <v>695.39800000000002</v>
      </c>
      <c r="H137" s="85">
        <v>0.33600000000000002</v>
      </c>
      <c r="I137" s="85">
        <v>1.238</v>
      </c>
      <c r="J137" s="85">
        <v>70.42</v>
      </c>
      <c r="K137" s="85">
        <v>1.631</v>
      </c>
      <c r="L137" s="85">
        <v>375.22899999999998</v>
      </c>
      <c r="M137" s="85">
        <v>487.83800000000002</v>
      </c>
      <c r="N137" s="85">
        <v>106.52800000000001</v>
      </c>
      <c r="O137" s="85">
        <v>4.6120000000000001</v>
      </c>
    </row>
    <row r="138" spans="1:15" s="57" customFormat="1" ht="15.75" x14ac:dyDescent="0.25">
      <c r="A138" s="142" t="s">
        <v>8</v>
      </c>
      <c r="B138" s="143"/>
      <c r="C138" s="84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</row>
    <row r="139" spans="1:15" s="6" customFormat="1" ht="31.5" outlineLevel="1" x14ac:dyDescent="0.25">
      <c r="A139" s="82" t="s">
        <v>149</v>
      </c>
      <c r="B139" s="83" t="s">
        <v>79</v>
      </c>
      <c r="C139" s="84">
        <v>60</v>
      </c>
      <c r="D139" s="85">
        <v>0.89400000000000002</v>
      </c>
      <c r="E139" s="85">
        <v>3.6640000000000001</v>
      </c>
      <c r="F139" s="85">
        <v>4.1840000000000002</v>
      </c>
      <c r="G139" s="85">
        <v>53.518000000000001</v>
      </c>
      <c r="H139" s="85">
        <v>1.7999999999999999E-2</v>
      </c>
      <c r="I139" s="85">
        <v>5.3</v>
      </c>
      <c r="J139" s="85">
        <v>3.6</v>
      </c>
      <c r="K139" s="85">
        <v>1.6519999999999999</v>
      </c>
      <c r="L139" s="85">
        <v>19.391999999999999</v>
      </c>
      <c r="M139" s="85">
        <v>24.841999999999999</v>
      </c>
      <c r="N139" s="85">
        <v>11.746</v>
      </c>
      <c r="O139" s="85">
        <v>0.67300000000000004</v>
      </c>
    </row>
    <row r="140" spans="1:15" s="7" customFormat="1" ht="47.25" outlineLevel="1" x14ac:dyDescent="0.25">
      <c r="A140" s="82" t="s">
        <v>150</v>
      </c>
      <c r="B140" s="83" t="s">
        <v>228</v>
      </c>
      <c r="C140" s="84">
        <v>220</v>
      </c>
      <c r="D140" s="85">
        <v>3.2919999999999998</v>
      </c>
      <c r="E140" s="85">
        <v>3.5640000000000001</v>
      </c>
      <c r="F140" s="85">
        <v>18.716999999999999</v>
      </c>
      <c r="G140" s="85">
        <v>121.729</v>
      </c>
      <c r="H140" s="85">
        <v>0.106</v>
      </c>
      <c r="I140" s="85">
        <v>14.785</v>
      </c>
      <c r="J140" s="85">
        <v>224.64</v>
      </c>
      <c r="K140" s="85">
        <v>1.5860000000000001</v>
      </c>
      <c r="L140" s="85">
        <v>23.007999999999999</v>
      </c>
      <c r="M140" s="85">
        <v>60.012999999999998</v>
      </c>
      <c r="N140" s="85">
        <v>22.827999999999999</v>
      </c>
      <c r="O140" s="85">
        <v>0.96499999999999997</v>
      </c>
    </row>
    <row r="141" spans="1:15" s="7" customFormat="1" ht="31.5" outlineLevel="1" x14ac:dyDescent="0.25">
      <c r="A141" s="82" t="s">
        <v>151</v>
      </c>
      <c r="B141" s="83" t="s">
        <v>152</v>
      </c>
      <c r="C141" s="84">
        <v>90</v>
      </c>
      <c r="D141" s="85">
        <v>14.388999999999999</v>
      </c>
      <c r="E141" s="85">
        <v>12.946999999999999</v>
      </c>
      <c r="F141" s="85">
        <v>4.0069999999999997</v>
      </c>
      <c r="G141" s="85">
        <v>190.13</v>
      </c>
      <c r="H141" s="85">
        <v>8.5999999999999993E-2</v>
      </c>
      <c r="I141" s="85">
        <v>0.78200000000000003</v>
      </c>
      <c r="J141" s="85">
        <v>228</v>
      </c>
      <c r="K141" s="85">
        <v>0.42399999999999999</v>
      </c>
      <c r="L141" s="85">
        <v>21.6</v>
      </c>
      <c r="M141" s="85">
        <v>153.52000000000001</v>
      </c>
      <c r="N141" s="85">
        <v>22.1</v>
      </c>
      <c r="O141" s="85">
        <v>2.157</v>
      </c>
    </row>
    <row r="142" spans="1:15" s="7" customFormat="1" ht="31.5" outlineLevel="1" x14ac:dyDescent="0.25">
      <c r="A142" s="82" t="s">
        <v>109</v>
      </c>
      <c r="B142" s="83" t="s">
        <v>51</v>
      </c>
      <c r="C142" s="84">
        <v>180</v>
      </c>
      <c r="D142" s="85">
        <v>7.0720000000000001</v>
      </c>
      <c r="E142" s="85">
        <v>3.7320000000000002</v>
      </c>
      <c r="F142" s="85">
        <v>45.171999999999997</v>
      </c>
      <c r="G142" s="85">
        <v>242.756</v>
      </c>
      <c r="H142" s="85">
        <v>0.109</v>
      </c>
      <c r="I142" s="85"/>
      <c r="J142" s="85">
        <v>16</v>
      </c>
      <c r="K142" s="85">
        <v>1</v>
      </c>
      <c r="L142" s="85">
        <v>14.445</v>
      </c>
      <c r="M142" s="85">
        <v>57.15</v>
      </c>
      <c r="N142" s="85">
        <v>10.319000000000001</v>
      </c>
      <c r="O142" s="85">
        <v>1.042</v>
      </c>
    </row>
    <row r="143" spans="1:15" s="7" customFormat="1" ht="15.75" outlineLevel="1" x14ac:dyDescent="0.25">
      <c r="A143" s="82" t="s">
        <v>120</v>
      </c>
      <c r="B143" s="83" t="s">
        <v>60</v>
      </c>
      <c r="C143" s="84">
        <v>180</v>
      </c>
      <c r="D143" s="85">
        <v>0.14399999999999999</v>
      </c>
      <c r="E143" s="85">
        <v>0.14399999999999999</v>
      </c>
      <c r="F143" s="85">
        <v>11.512</v>
      </c>
      <c r="G143" s="85">
        <v>48.84</v>
      </c>
      <c r="H143" s="85">
        <v>1.0999999999999999E-2</v>
      </c>
      <c r="I143" s="85">
        <v>3.6</v>
      </c>
      <c r="J143" s="85">
        <v>1.8</v>
      </c>
      <c r="K143" s="85">
        <v>7.1999999999999995E-2</v>
      </c>
      <c r="L143" s="85">
        <v>5.76</v>
      </c>
      <c r="M143" s="85">
        <v>3.96</v>
      </c>
      <c r="N143" s="85">
        <v>3.24</v>
      </c>
      <c r="O143" s="85">
        <v>0.81599999999999995</v>
      </c>
    </row>
    <row r="144" spans="1:15" s="7" customFormat="1" ht="15.75" outlineLevel="1" x14ac:dyDescent="0.25">
      <c r="A144" s="82"/>
      <c r="B144" s="83" t="s">
        <v>6</v>
      </c>
      <c r="C144" s="84">
        <v>30</v>
      </c>
      <c r="D144" s="85">
        <v>2.37</v>
      </c>
      <c r="E144" s="85">
        <v>0.3</v>
      </c>
      <c r="F144" s="85">
        <v>14.49</v>
      </c>
      <c r="G144" s="85">
        <v>70.5</v>
      </c>
      <c r="H144" s="85">
        <v>4.8000000000000001E-2</v>
      </c>
      <c r="I144" s="85"/>
      <c r="J144" s="85"/>
      <c r="K144" s="85">
        <v>0.39</v>
      </c>
      <c r="L144" s="85">
        <v>6.9</v>
      </c>
      <c r="M144" s="85">
        <v>26.1</v>
      </c>
      <c r="N144" s="85">
        <v>9.9</v>
      </c>
      <c r="O144" s="85">
        <v>0.6</v>
      </c>
    </row>
    <row r="145" spans="1:15" s="7" customFormat="1" ht="15.75" outlineLevel="1" x14ac:dyDescent="0.25">
      <c r="A145" s="82"/>
      <c r="B145" s="83" t="s">
        <v>21</v>
      </c>
      <c r="C145" s="84">
        <v>40</v>
      </c>
      <c r="D145" s="85">
        <v>2.64</v>
      </c>
      <c r="E145" s="85">
        <v>0.48</v>
      </c>
      <c r="F145" s="85">
        <v>15.856</v>
      </c>
      <c r="G145" s="85">
        <v>79.2</v>
      </c>
      <c r="H145" s="85">
        <v>6.8000000000000005E-2</v>
      </c>
      <c r="I145" s="85"/>
      <c r="J145" s="85"/>
      <c r="K145" s="85">
        <v>0.4</v>
      </c>
      <c r="L145" s="85">
        <v>11.6</v>
      </c>
      <c r="M145" s="85">
        <v>60</v>
      </c>
      <c r="N145" s="85">
        <v>18.8</v>
      </c>
      <c r="O145" s="85">
        <v>1.56</v>
      </c>
    </row>
    <row r="146" spans="1:15" s="7" customFormat="1" ht="15.75" outlineLevel="1" x14ac:dyDescent="0.25">
      <c r="A146" s="142" t="s">
        <v>25</v>
      </c>
      <c r="B146" s="143"/>
      <c r="C146" s="84">
        <f>SUM(C139:C145)</f>
        <v>800</v>
      </c>
      <c r="D146" s="85">
        <v>30.800999999999998</v>
      </c>
      <c r="E146" s="85">
        <v>24.831</v>
      </c>
      <c r="F146" s="85">
        <v>113.938</v>
      </c>
      <c r="G146" s="85">
        <v>806.673</v>
      </c>
      <c r="H146" s="85">
        <v>0.44600000000000001</v>
      </c>
      <c r="I146" s="85">
        <v>24.466999999999999</v>
      </c>
      <c r="J146" s="85">
        <v>474.04</v>
      </c>
      <c r="K146" s="85">
        <v>5.524</v>
      </c>
      <c r="L146" s="85">
        <v>102.70399999999999</v>
      </c>
      <c r="M146" s="85">
        <v>385.58499999999998</v>
      </c>
      <c r="N146" s="85">
        <v>98.933999999999997</v>
      </c>
      <c r="O146" s="85">
        <v>7.8140000000000001</v>
      </c>
    </row>
    <row r="147" spans="1:15" s="57" customFormat="1" ht="15.75" x14ac:dyDescent="0.25">
      <c r="A147" s="142" t="s">
        <v>9</v>
      </c>
      <c r="B147" s="143"/>
      <c r="C147" s="84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</row>
    <row r="148" spans="1:15" s="6" customFormat="1" ht="15.75" outlineLevel="1" x14ac:dyDescent="0.25">
      <c r="A148" s="82"/>
      <c r="B148" s="83" t="s">
        <v>131</v>
      </c>
      <c r="C148" s="84">
        <v>10</v>
      </c>
      <c r="D148" s="85">
        <v>0.05</v>
      </c>
      <c r="E148" s="85"/>
      <c r="F148" s="85">
        <v>8</v>
      </c>
      <c r="G148" s="85">
        <v>32.4</v>
      </c>
      <c r="H148" s="85"/>
      <c r="I148" s="85"/>
      <c r="J148" s="85"/>
      <c r="K148" s="85"/>
      <c r="L148" s="85">
        <v>2.1</v>
      </c>
      <c r="M148" s="85">
        <v>1.1000000000000001</v>
      </c>
      <c r="N148" s="85">
        <v>0.7</v>
      </c>
      <c r="O148" s="85">
        <v>0.16</v>
      </c>
    </row>
    <row r="149" spans="1:15" s="7" customFormat="1" ht="15.75" outlineLevel="1" x14ac:dyDescent="0.25">
      <c r="A149" s="82"/>
      <c r="B149" s="83" t="s">
        <v>256</v>
      </c>
      <c r="C149" s="84">
        <v>200</v>
      </c>
      <c r="D149" s="85">
        <v>8.1999999999999993</v>
      </c>
      <c r="E149" s="85">
        <v>3</v>
      </c>
      <c r="F149" s="85">
        <v>11.8</v>
      </c>
      <c r="G149" s="85">
        <v>114</v>
      </c>
      <c r="H149" s="85"/>
      <c r="I149" s="85">
        <v>1.2</v>
      </c>
      <c r="J149" s="85">
        <v>20</v>
      </c>
      <c r="K149" s="85"/>
      <c r="L149" s="85">
        <v>248</v>
      </c>
      <c r="M149" s="85">
        <v>190</v>
      </c>
      <c r="N149" s="85">
        <v>30</v>
      </c>
      <c r="O149" s="85">
        <v>0.2</v>
      </c>
    </row>
    <row r="150" spans="1:15" s="7" customFormat="1" ht="15.75" outlineLevel="1" x14ac:dyDescent="0.25">
      <c r="A150" s="82"/>
      <c r="B150" s="83" t="s">
        <v>122</v>
      </c>
      <c r="C150" s="84">
        <v>185</v>
      </c>
      <c r="D150" s="85">
        <v>1.48</v>
      </c>
      <c r="E150" s="85">
        <v>0.37</v>
      </c>
      <c r="F150" s="85">
        <v>13.875</v>
      </c>
      <c r="G150" s="85">
        <v>70.3</v>
      </c>
      <c r="H150" s="85">
        <v>0.111</v>
      </c>
      <c r="I150" s="85">
        <v>70.3</v>
      </c>
      <c r="J150" s="85"/>
      <c r="K150" s="85">
        <v>0.37</v>
      </c>
      <c r="L150" s="85">
        <v>64.75</v>
      </c>
      <c r="M150" s="85">
        <v>31.45</v>
      </c>
      <c r="N150" s="85">
        <v>20.350000000000001</v>
      </c>
      <c r="O150" s="85">
        <v>0.185</v>
      </c>
    </row>
    <row r="151" spans="1:15" s="7" customFormat="1" ht="15.75" outlineLevel="1" x14ac:dyDescent="0.25">
      <c r="A151" s="142" t="s">
        <v>24</v>
      </c>
      <c r="B151" s="143"/>
      <c r="C151" s="84">
        <f>SUM(C148:C150)</f>
        <v>395</v>
      </c>
      <c r="D151" s="85">
        <v>9.73</v>
      </c>
      <c r="E151" s="85">
        <v>3.37</v>
      </c>
      <c r="F151" s="85">
        <v>33.674999999999997</v>
      </c>
      <c r="G151" s="85">
        <v>216.7</v>
      </c>
      <c r="H151" s="85">
        <v>0.111</v>
      </c>
      <c r="I151" s="85">
        <v>71.5</v>
      </c>
      <c r="J151" s="85">
        <v>20</v>
      </c>
      <c r="K151" s="85">
        <v>0.37</v>
      </c>
      <c r="L151" s="85">
        <v>314.85000000000002</v>
      </c>
      <c r="M151" s="85">
        <v>222.55</v>
      </c>
      <c r="N151" s="85">
        <v>51.05</v>
      </c>
      <c r="O151" s="85">
        <v>0.54500000000000004</v>
      </c>
    </row>
    <row r="152" spans="1:15" s="57" customFormat="1" ht="15.75" x14ac:dyDescent="0.25">
      <c r="A152" s="142" t="s">
        <v>36</v>
      </c>
      <c r="B152" s="143"/>
      <c r="C152" s="84"/>
      <c r="D152" s="85">
        <v>67.421000000000006</v>
      </c>
      <c r="E152" s="85">
        <v>50.31</v>
      </c>
      <c r="F152" s="85">
        <v>244.12200000000001</v>
      </c>
      <c r="G152" s="85">
        <v>1718.771</v>
      </c>
      <c r="H152" s="85">
        <v>0.89300000000000002</v>
      </c>
      <c r="I152" s="85">
        <v>97.204999999999998</v>
      </c>
      <c r="J152" s="85">
        <v>564.46</v>
      </c>
      <c r="K152" s="85">
        <v>7.5250000000000004</v>
      </c>
      <c r="L152" s="85">
        <v>792.78300000000002</v>
      </c>
      <c r="M152" s="85">
        <v>1095.973</v>
      </c>
      <c r="N152" s="85">
        <v>256.512</v>
      </c>
      <c r="O152" s="85">
        <v>12.971</v>
      </c>
    </row>
    <row r="153" spans="1:15" s="58" customFormat="1" ht="15.75" x14ac:dyDescent="0.25">
      <c r="A153" s="142" t="s">
        <v>35</v>
      </c>
      <c r="B153" s="143"/>
      <c r="C153" s="84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</row>
    <row r="154" spans="1:15" s="5" customFormat="1" ht="47.25" outlineLevel="1" x14ac:dyDescent="0.25">
      <c r="A154" s="82" t="s">
        <v>49</v>
      </c>
      <c r="B154" s="83" t="s">
        <v>48</v>
      </c>
      <c r="C154" s="84" t="s">
        <v>0</v>
      </c>
      <c r="D154" s="147" t="s">
        <v>1</v>
      </c>
      <c r="E154" s="148"/>
      <c r="F154" s="149"/>
      <c r="G154" s="85" t="s">
        <v>245</v>
      </c>
      <c r="H154" s="147" t="s">
        <v>11</v>
      </c>
      <c r="I154" s="148"/>
      <c r="J154" s="148"/>
      <c r="K154" s="149"/>
      <c r="L154" s="147" t="s">
        <v>12</v>
      </c>
      <c r="M154" s="148"/>
      <c r="N154" s="148"/>
      <c r="O154" s="149"/>
    </row>
    <row r="155" spans="1:15" s="5" customFormat="1" ht="15.75" outlineLevel="1" x14ac:dyDescent="0.25">
      <c r="A155" s="82"/>
      <c r="B155" s="83"/>
      <c r="C155" s="84"/>
      <c r="D155" s="85" t="s">
        <v>2</v>
      </c>
      <c r="E155" s="85" t="s">
        <v>3</v>
      </c>
      <c r="F155" s="85" t="s">
        <v>4</v>
      </c>
      <c r="G155" s="85"/>
      <c r="H155" s="85" t="s">
        <v>13</v>
      </c>
      <c r="I155" s="85" t="s">
        <v>14</v>
      </c>
      <c r="J155" s="85" t="s">
        <v>15</v>
      </c>
      <c r="K155" s="85" t="s">
        <v>16</v>
      </c>
      <c r="L155" s="85" t="s">
        <v>17</v>
      </c>
      <c r="M155" s="85" t="s">
        <v>18</v>
      </c>
      <c r="N155" s="85" t="s">
        <v>19</v>
      </c>
      <c r="O155" s="85" t="s">
        <v>20</v>
      </c>
    </row>
    <row r="156" spans="1:15" s="5" customFormat="1" ht="15.75" outlineLevel="1" x14ac:dyDescent="0.25">
      <c r="A156" s="142" t="s">
        <v>27</v>
      </c>
      <c r="B156" s="143"/>
      <c r="C156" s="84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</row>
    <row r="157" spans="1:15" s="6" customFormat="1" ht="31.5" outlineLevel="1" x14ac:dyDescent="0.25">
      <c r="A157" s="82" t="s">
        <v>113</v>
      </c>
      <c r="B157" s="83" t="s">
        <v>196</v>
      </c>
      <c r="C157" s="84">
        <v>40</v>
      </c>
      <c r="D157" s="85">
        <v>0.28000000000000003</v>
      </c>
      <c r="E157" s="85">
        <v>0.04</v>
      </c>
      <c r="F157" s="85">
        <v>0.76</v>
      </c>
      <c r="G157" s="85">
        <v>4.4000000000000004</v>
      </c>
      <c r="H157" s="85">
        <v>1.2E-2</v>
      </c>
      <c r="I157" s="85">
        <v>2.8</v>
      </c>
      <c r="J157" s="85"/>
      <c r="K157" s="85">
        <v>0.04</v>
      </c>
      <c r="L157" s="85">
        <v>6.8</v>
      </c>
      <c r="M157" s="85">
        <v>12</v>
      </c>
      <c r="N157" s="85">
        <v>5.6</v>
      </c>
      <c r="O157" s="85">
        <v>0.2</v>
      </c>
    </row>
    <row r="158" spans="1:15" s="7" customFormat="1" ht="15.75" outlineLevel="1" x14ac:dyDescent="0.25">
      <c r="A158" s="82" t="s">
        <v>153</v>
      </c>
      <c r="B158" s="83" t="s">
        <v>208</v>
      </c>
      <c r="C158" s="84">
        <v>230</v>
      </c>
      <c r="D158" s="85">
        <v>27.158000000000001</v>
      </c>
      <c r="E158" s="85">
        <v>24.91</v>
      </c>
      <c r="F158" s="85">
        <v>39.963999999999999</v>
      </c>
      <c r="G158" s="85">
        <v>501.37700000000001</v>
      </c>
      <c r="H158" s="85">
        <v>0.128</v>
      </c>
      <c r="I158" s="85">
        <v>1.4</v>
      </c>
      <c r="J158" s="85">
        <v>240</v>
      </c>
      <c r="K158" s="85">
        <v>3.133</v>
      </c>
      <c r="L158" s="85">
        <v>24.655000000000001</v>
      </c>
      <c r="M158" s="85">
        <v>325.06599999999997</v>
      </c>
      <c r="N158" s="85">
        <v>59.390999999999998</v>
      </c>
      <c r="O158" s="85">
        <v>4.0709999999999997</v>
      </c>
    </row>
    <row r="159" spans="1:15" s="7" customFormat="1" ht="31.5" outlineLevel="1" x14ac:dyDescent="0.25">
      <c r="A159" s="82" t="s">
        <v>103</v>
      </c>
      <c r="B159" s="83" t="s">
        <v>249</v>
      </c>
      <c r="C159" s="84">
        <v>200</v>
      </c>
      <c r="D159" s="85">
        <v>3.9</v>
      </c>
      <c r="E159" s="85">
        <v>3</v>
      </c>
      <c r="F159" s="85">
        <v>15.28</v>
      </c>
      <c r="G159" s="85">
        <v>99.9</v>
      </c>
      <c r="H159" s="85">
        <v>2.3E-2</v>
      </c>
      <c r="I159" s="85">
        <v>0.78400000000000003</v>
      </c>
      <c r="J159" s="85">
        <v>10</v>
      </c>
      <c r="K159" s="85"/>
      <c r="L159" s="85">
        <v>124.76600000000001</v>
      </c>
      <c r="M159" s="85">
        <v>90</v>
      </c>
      <c r="N159" s="85">
        <v>14</v>
      </c>
      <c r="O159" s="85">
        <v>0.13400000000000001</v>
      </c>
    </row>
    <row r="160" spans="1:15" s="7" customFormat="1" ht="15.75" outlineLevel="1" x14ac:dyDescent="0.25">
      <c r="A160" s="82"/>
      <c r="B160" s="83" t="s">
        <v>104</v>
      </c>
      <c r="C160" s="84">
        <v>50</v>
      </c>
      <c r="D160" s="85">
        <v>3.75</v>
      </c>
      <c r="E160" s="85">
        <v>1.45</v>
      </c>
      <c r="F160" s="85">
        <v>25.7</v>
      </c>
      <c r="G160" s="85">
        <v>130.85</v>
      </c>
      <c r="H160" s="85">
        <v>5.5E-2</v>
      </c>
      <c r="I160" s="85"/>
      <c r="J160" s="85"/>
      <c r="K160" s="85">
        <v>0.85</v>
      </c>
      <c r="L160" s="85">
        <v>9.5</v>
      </c>
      <c r="M160" s="85">
        <v>32.5</v>
      </c>
      <c r="N160" s="85">
        <v>6.5</v>
      </c>
      <c r="O160" s="85">
        <v>0.6</v>
      </c>
    </row>
    <row r="161" spans="1:15" s="7" customFormat="1" ht="15.75" outlineLevel="1" x14ac:dyDescent="0.25">
      <c r="A161" s="142" t="s">
        <v>26</v>
      </c>
      <c r="B161" s="143"/>
      <c r="C161" s="84">
        <f>SUM(C157:C160)</f>
        <v>520</v>
      </c>
      <c r="D161" s="85">
        <v>35.088000000000001</v>
      </c>
      <c r="E161" s="85">
        <v>29.4</v>
      </c>
      <c r="F161" s="85">
        <v>81.703999999999994</v>
      </c>
      <c r="G161" s="85">
        <v>736.52700000000004</v>
      </c>
      <c r="H161" s="85">
        <v>0.218</v>
      </c>
      <c r="I161" s="85">
        <v>4.984</v>
      </c>
      <c r="J161" s="85">
        <v>250</v>
      </c>
      <c r="K161" s="85">
        <v>4.0229999999999997</v>
      </c>
      <c r="L161" s="85">
        <v>165.721</v>
      </c>
      <c r="M161" s="85">
        <v>459.56599999999997</v>
      </c>
      <c r="N161" s="85">
        <v>85.491</v>
      </c>
      <c r="O161" s="85">
        <v>5.0039999999999996</v>
      </c>
    </row>
    <row r="162" spans="1:15" s="57" customFormat="1" ht="15.75" x14ac:dyDescent="0.25">
      <c r="A162" s="82" t="s">
        <v>8</v>
      </c>
      <c r="B162" s="83"/>
      <c r="C162" s="84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</row>
    <row r="163" spans="1:15" s="6" customFormat="1" ht="15.75" outlineLevel="1" x14ac:dyDescent="0.25">
      <c r="A163" s="82" t="s">
        <v>159</v>
      </c>
      <c r="B163" s="83" t="s">
        <v>83</v>
      </c>
      <c r="C163" s="84">
        <v>100</v>
      </c>
      <c r="D163" s="85">
        <v>1.4950000000000001</v>
      </c>
      <c r="E163" s="85">
        <v>0.108</v>
      </c>
      <c r="F163" s="85">
        <v>12.567</v>
      </c>
      <c r="G163" s="85">
        <v>58.66</v>
      </c>
      <c r="H163" s="85">
        <v>5.8999999999999997E-2</v>
      </c>
      <c r="I163" s="85">
        <v>4.63</v>
      </c>
      <c r="J163" s="85">
        <v>1780.81</v>
      </c>
      <c r="K163" s="85">
        <v>0.73299999999999998</v>
      </c>
      <c r="L163" s="85">
        <v>34.69</v>
      </c>
      <c r="M163" s="85">
        <v>58.07</v>
      </c>
      <c r="N163" s="85">
        <v>40.409999999999997</v>
      </c>
      <c r="O163" s="85">
        <v>0.84199999999999997</v>
      </c>
    </row>
    <row r="164" spans="1:15" s="7" customFormat="1" ht="63" outlineLevel="1" x14ac:dyDescent="0.25">
      <c r="A164" s="82" t="s">
        <v>156</v>
      </c>
      <c r="B164" s="83" t="s">
        <v>254</v>
      </c>
      <c r="C164" s="84">
        <v>220</v>
      </c>
      <c r="D164" s="85">
        <v>3.1059999999999999</v>
      </c>
      <c r="E164" s="85">
        <v>5.7249999999999996</v>
      </c>
      <c r="F164" s="85">
        <v>8.74</v>
      </c>
      <c r="G164" s="85">
        <v>100.38200000000001</v>
      </c>
      <c r="H164" s="85">
        <v>6.3E-2</v>
      </c>
      <c r="I164" s="85">
        <v>25.535</v>
      </c>
      <c r="J164" s="85">
        <v>229.38</v>
      </c>
      <c r="K164" s="85">
        <v>2.0289999999999999</v>
      </c>
      <c r="L164" s="85">
        <v>45.637</v>
      </c>
      <c r="M164" s="85">
        <v>55.106999999999999</v>
      </c>
      <c r="N164" s="85">
        <v>22.538</v>
      </c>
      <c r="O164" s="85">
        <v>0.89400000000000002</v>
      </c>
    </row>
    <row r="165" spans="1:15" s="7" customFormat="1" ht="29.25" customHeight="1" outlineLevel="1" x14ac:dyDescent="0.25">
      <c r="A165" s="82" t="s">
        <v>210</v>
      </c>
      <c r="B165" s="83" t="s">
        <v>209</v>
      </c>
      <c r="C165" s="84">
        <v>110</v>
      </c>
      <c r="D165" s="85">
        <v>13.683</v>
      </c>
      <c r="E165" s="85">
        <v>13.003</v>
      </c>
      <c r="F165" s="85">
        <v>15.198</v>
      </c>
      <c r="G165" s="85">
        <v>233.322</v>
      </c>
      <c r="H165" s="85">
        <v>0.11700000000000001</v>
      </c>
      <c r="I165" s="85">
        <v>1.212</v>
      </c>
      <c r="J165" s="85">
        <v>49.3</v>
      </c>
      <c r="K165" s="85">
        <v>1.4830000000000001</v>
      </c>
      <c r="L165" s="85">
        <v>24.923999999999999</v>
      </c>
      <c r="M165" s="85">
        <v>126.22</v>
      </c>
      <c r="N165" s="85">
        <v>21.745999999999999</v>
      </c>
      <c r="O165" s="85">
        <v>1.617</v>
      </c>
    </row>
    <row r="166" spans="1:15" s="7" customFormat="1" ht="31.5" outlineLevel="1" x14ac:dyDescent="0.25">
      <c r="A166" s="82" t="s">
        <v>187</v>
      </c>
      <c r="B166" s="83" t="s">
        <v>80</v>
      </c>
      <c r="C166" s="84">
        <v>180</v>
      </c>
      <c r="D166" s="85">
        <v>2.762</v>
      </c>
      <c r="E166" s="85">
        <v>3.23</v>
      </c>
      <c r="F166" s="85">
        <v>14.422000000000001</v>
      </c>
      <c r="G166" s="85">
        <v>100.336</v>
      </c>
      <c r="H166" s="85">
        <v>0.114</v>
      </c>
      <c r="I166" s="85">
        <v>9.5</v>
      </c>
      <c r="J166" s="85">
        <v>3816</v>
      </c>
      <c r="K166" s="85">
        <v>0.8</v>
      </c>
      <c r="L166" s="85">
        <v>52.26</v>
      </c>
      <c r="M166" s="85">
        <v>105.7</v>
      </c>
      <c r="N166" s="85">
        <v>72.2</v>
      </c>
      <c r="O166" s="85">
        <v>1.3380000000000001</v>
      </c>
    </row>
    <row r="167" spans="1:15" s="7" customFormat="1" ht="31.5" outlineLevel="1" x14ac:dyDescent="0.25">
      <c r="A167" s="82" t="s">
        <v>110</v>
      </c>
      <c r="B167" s="83" t="s">
        <v>111</v>
      </c>
      <c r="C167" s="84">
        <v>180</v>
      </c>
      <c r="D167" s="85">
        <v>0.70199999999999996</v>
      </c>
      <c r="E167" s="85">
        <v>5.3999999999999999E-2</v>
      </c>
      <c r="F167" s="85">
        <v>17.11</v>
      </c>
      <c r="G167" s="85">
        <v>72.78</v>
      </c>
      <c r="H167" s="85">
        <v>1.7999999999999999E-2</v>
      </c>
      <c r="I167" s="85">
        <v>0.72</v>
      </c>
      <c r="J167" s="85"/>
      <c r="K167" s="85">
        <v>0.99</v>
      </c>
      <c r="L167" s="85">
        <v>28.8</v>
      </c>
      <c r="M167" s="85">
        <v>26.28</v>
      </c>
      <c r="N167" s="85">
        <v>18.899999999999999</v>
      </c>
      <c r="O167" s="85">
        <v>0.6</v>
      </c>
    </row>
    <row r="168" spans="1:15" s="7" customFormat="1" ht="15.75" outlineLevel="1" x14ac:dyDescent="0.25">
      <c r="A168" s="82"/>
      <c r="B168" s="83" t="s">
        <v>6</v>
      </c>
      <c r="C168" s="84">
        <v>30</v>
      </c>
      <c r="D168" s="85">
        <v>2.37</v>
      </c>
      <c r="E168" s="85">
        <v>0.3</v>
      </c>
      <c r="F168" s="85">
        <v>14.49</v>
      </c>
      <c r="G168" s="85">
        <v>70.5</v>
      </c>
      <c r="H168" s="85">
        <v>4.8000000000000001E-2</v>
      </c>
      <c r="I168" s="85"/>
      <c r="J168" s="85"/>
      <c r="K168" s="85">
        <v>0.39</v>
      </c>
      <c r="L168" s="85">
        <v>6.9</v>
      </c>
      <c r="M168" s="85">
        <v>26.1</v>
      </c>
      <c r="N168" s="85">
        <v>9.9</v>
      </c>
      <c r="O168" s="85">
        <v>0.6</v>
      </c>
    </row>
    <row r="169" spans="1:15" s="7" customFormat="1" ht="15.75" outlineLevel="1" x14ac:dyDescent="0.25">
      <c r="A169" s="82"/>
      <c r="B169" s="83" t="s">
        <v>21</v>
      </c>
      <c r="C169" s="84">
        <v>40</v>
      </c>
      <c r="D169" s="85">
        <v>2.64</v>
      </c>
      <c r="E169" s="85">
        <v>0.48</v>
      </c>
      <c r="F169" s="85">
        <v>15.856</v>
      </c>
      <c r="G169" s="85">
        <v>79.2</v>
      </c>
      <c r="H169" s="85">
        <v>6.8000000000000005E-2</v>
      </c>
      <c r="I169" s="85"/>
      <c r="J169" s="85"/>
      <c r="K169" s="85">
        <v>0.4</v>
      </c>
      <c r="L169" s="85">
        <v>11.6</v>
      </c>
      <c r="M169" s="85">
        <v>60</v>
      </c>
      <c r="N169" s="85">
        <v>18.8</v>
      </c>
      <c r="O169" s="85">
        <v>1.56</v>
      </c>
    </row>
    <row r="170" spans="1:15" s="7" customFormat="1" ht="15.75" outlineLevel="1" x14ac:dyDescent="0.25">
      <c r="A170" s="142" t="s">
        <v>25</v>
      </c>
      <c r="B170" s="143"/>
      <c r="C170" s="84">
        <f>SUM(C163:C169)</f>
        <v>860</v>
      </c>
      <c r="D170" s="85">
        <f>SUM(D163:D169)</f>
        <v>26.757999999999999</v>
      </c>
      <c r="E170" s="85">
        <f t="shared" ref="E170:O170" si="0">SUM(E163:E169)</f>
        <v>22.9</v>
      </c>
      <c r="F170" s="85">
        <f t="shared" si="0"/>
        <v>98.382999999999996</v>
      </c>
      <c r="G170" s="85">
        <f t="shared" si="0"/>
        <v>715.18000000000006</v>
      </c>
      <c r="H170" s="85">
        <f t="shared" si="0"/>
        <v>0.48699999999999999</v>
      </c>
      <c r="I170" s="85">
        <f t="shared" si="0"/>
        <v>41.596999999999994</v>
      </c>
      <c r="J170" s="85">
        <f t="shared" si="0"/>
        <v>5875.49</v>
      </c>
      <c r="K170" s="85">
        <f t="shared" si="0"/>
        <v>6.8250000000000002</v>
      </c>
      <c r="L170" s="85">
        <f t="shared" si="0"/>
        <v>204.81100000000001</v>
      </c>
      <c r="M170" s="85">
        <f t="shared" si="0"/>
        <v>457.47699999999998</v>
      </c>
      <c r="N170" s="85">
        <f t="shared" si="0"/>
        <v>204.49400000000003</v>
      </c>
      <c r="O170" s="85">
        <f t="shared" si="0"/>
        <v>7.4509999999999987</v>
      </c>
    </row>
    <row r="171" spans="1:15" s="57" customFormat="1" ht="15.75" x14ac:dyDescent="0.25">
      <c r="A171" s="142" t="s">
        <v>9</v>
      </c>
      <c r="B171" s="143"/>
      <c r="C171" s="84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</row>
    <row r="172" spans="1:15" s="6" customFormat="1" ht="15.75" outlineLevel="1" x14ac:dyDescent="0.25">
      <c r="A172" s="82"/>
      <c r="B172" s="83" t="s">
        <v>112</v>
      </c>
      <c r="C172" s="84">
        <v>10</v>
      </c>
      <c r="D172" s="85">
        <v>0.75</v>
      </c>
      <c r="E172" s="85">
        <v>0.98</v>
      </c>
      <c r="F172" s="85">
        <v>7.44</v>
      </c>
      <c r="G172" s="85">
        <v>41.7</v>
      </c>
      <c r="H172" s="85">
        <v>8.0000000000000002E-3</v>
      </c>
      <c r="I172" s="85"/>
      <c r="J172" s="85">
        <v>1</v>
      </c>
      <c r="K172" s="85"/>
      <c r="L172" s="85">
        <v>2.9</v>
      </c>
      <c r="M172" s="85">
        <v>9</v>
      </c>
      <c r="N172" s="85">
        <v>2</v>
      </c>
      <c r="O172" s="85">
        <v>0.21</v>
      </c>
    </row>
    <row r="173" spans="1:15" s="7" customFormat="1" ht="15.75" outlineLevel="1" x14ac:dyDescent="0.25">
      <c r="A173" s="82"/>
      <c r="B173" s="83" t="s">
        <v>256</v>
      </c>
      <c r="C173" s="84">
        <v>200</v>
      </c>
      <c r="D173" s="85">
        <v>8.1999999999999993</v>
      </c>
      <c r="E173" s="85">
        <v>3</v>
      </c>
      <c r="F173" s="85">
        <v>11.8</v>
      </c>
      <c r="G173" s="85">
        <v>114</v>
      </c>
      <c r="H173" s="85"/>
      <c r="I173" s="85">
        <v>1.2</v>
      </c>
      <c r="J173" s="85">
        <v>20</v>
      </c>
      <c r="K173" s="85"/>
      <c r="L173" s="85">
        <v>248</v>
      </c>
      <c r="M173" s="85">
        <v>190</v>
      </c>
      <c r="N173" s="85">
        <v>30</v>
      </c>
      <c r="O173" s="85">
        <v>0.2</v>
      </c>
    </row>
    <row r="174" spans="1:15" s="7" customFormat="1" ht="15.75" outlineLevel="1" x14ac:dyDescent="0.25">
      <c r="A174" s="82"/>
      <c r="B174" s="83" t="s">
        <v>132</v>
      </c>
      <c r="C174" s="84">
        <v>185</v>
      </c>
      <c r="D174" s="85">
        <v>0.74</v>
      </c>
      <c r="E174" s="85">
        <v>0.74</v>
      </c>
      <c r="F174" s="85">
        <v>18.13</v>
      </c>
      <c r="G174" s="85">
        <v>86.95</v>
      </c>
      <c r="H174" s="85">
        <v>5.6000000000000001E-2</v>
      </c>
      <c r="I174" s="85">
        <v>18.5</v>
      </c>
      <c r="J174" s="85">
        <v>9.25</v>
      </c>
      <c r="K174" s="85">
        <v>0.37</v>
      </c>
      <c r="L174" s="85">
        <v>29.6</v>
      </c>
      <c r="M174" s="85">
        <v>20.350000000000001</v>
      </c>
      <c r="N174" s="85">
        <v>16.649999999999999</v>
      </c>
      <c r="O174" s="85">
        <v>4.07</v>
      </c>
    </row>
    <row r="175" spans="1:15" s="7" customFormat="1" ht="15.75" outlineLevel="1" x14ac:dyDescent="0.25">
      <c r="A175" s="142" t="s">
        <v>24</v>
      </c>
      <c r="B175" s="143"/>
      <c r="C175" s="84">
        <f>SUM(C172:C174)</f>
        <v>395</v>
      </c>
      <c r="D175" s="85">
        <v>9.69</v>
      </c>
      <c r="E175" s="85">
        <v>4.72</v>
      </c>
      <c r="F175" s="85">
        <v>37.369999999999997</v>
      </c>
      <c r="G175" s="85">
        <v>242.65</v>
      </c>
      <c r="H175" s="85">
        <v>6.4000000000000001E-2</v>
      </c>
      <c r="I175" s="85">
        <v>19.7</v>
      </c>
      <c r="J175" s="85">
        <v>30.25</v>
      </c>
      <c r="K175" s="85">
        <v>0.37</v>
      </c>
      <c r="L175" s="85">
        <v>280.5</v>
      </c>
      <c r="M175" s="85">
        <v>219.35</v>
      </c>
      <c r="N175" s="85">
        <v>48.65</v>
      </c>
      <c r="O175" s="85">
        <v>4.4800000000000004</v>
      </c>
    </row>
    <row r="176" spans="1:15" s="57" customFormat="1" ht="15.75" x14ac:dyDescent="0.25">
      <c r="A176" s="142" t="s">
        <v>34</v>
      </c>
      <c r="B176" s="143"/>
      <c r="C176" s="84"/>
      <c r="D176" s="85">
        <f>D161+D170+D175</f>
        <v>71.536000000000001</v>
      </c>
      <c r="E176" s="85">
        <f t="shared" ref="E176:O176" si="1">E161+E170+E175</f>
        <v>57.019999999999996</v>
      </c>
      <c r="F176" s="85">
        <f t="shared" si="1"/>
        <v>217.45699999999999</v>
      </c>
      <c r="G176" s="85">
        <f t="shared" si="1"/>
        <v>1694.3570000000002</v>
      </c>
      <c r="H176" s="85">
        <f t="shared" si="1"/>
        <v>0.76899999999999991</v>
      </c>
      <c r="I176" s="85">
        <f t="shared" si="1"/>
        <v>66.280999999999992</v>
      </c>
      <c r="J176" s="85">
        <f t="shared" si="1"/>
        <v>6155.74</v>
      </c>
      <c r="K176" s="85">
        <f t="shared" si="1"/>
        <v>11.217999999999998</v>
      </c>
      <c r="L176" s="85">
        <f t="shared" si="1"/>
        <v>651.03200000000004</v>
      </c>
      <c r="M176" s="85">
        <f t="shared" si="1"/>
        <v>1136.3929999999998</v>
      </c>
      <c r="N176" s="85">
        <f t="shared" si="1"/>
        <v>338.63499999999999</v>
      </c>
      <c r="O176" s="85">
        <f t="shared" si="1"/>
        <v>16.934999999999999</v>
      </c>
    </row>
    <row r="177" spans="1:15" s="58" customFormat="1" ht="15.75" x14ac:dyDescent="0.25">
      <c r="A177" s="142" t="s">
        <v>33</v>
      </c>
      <c r="B177" s="143"/>
      <c r="C177" s="84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</row>
    <row r="178" spans="1:15" s="5" customFormat="1" ht="47.25" outlineLevel="1" x14ac:dyDescent="0.25">
      <c r="A178" s="82" t="s">
        <v>49</v>
      </c>
      <c r="B178" s="83" t="s">
        <v>48</v>
      </c>
      <c r="C178" s="84" t="s">
        <v>0</v>
      </c>
      <c r="D178" s="147" t="s">
        <v>1</v>
      </c>
      <c r="E178" s="148"/>
      <c r="F178" s="149"/>
      <c r="G178" s="85" t="s">
        <v>245</v>
      </c>
      <c r="H178" s="147" t="s">
        <v>11</v>
      </c>
      <c r="I178" s="148"/>
      <c r="J178" s="148"/>
      <c r="K178" s="149"/>
      <c r="L178" s="147" t="s">
        <v>12</v>
      </c>
      <c r="M178" s="148"/>
      <c r="N178" s="148"/>
      <c r="O178" s="149"/>
    </row>
    <row r="179" spans="1:15" s="5" customFormat="1" ht="15.75" outlineLevel="1" x14ac:dyDescent="0.25">
      <c r="A179" s="82"/>
      <c r="B179" s="83"/>
      <c r="C179" s="84"/>
      <c r="D179" s="85" t="s">
        <v>2</v>
      </c>
      <c r="E179" s="85" t="s">
        <v>3</v>
      </c>
      <c r="F179" s="85" t="s">
        <v>4</v>
      </c>
      <c r="G179" s="85"/>
      <c r="H179" s="85" t="s">
        <v>13</v>
      </c>
      <c r="I179" s="85" t="s">
        <v>14</v>
      </c>
      <c r="J179" s="85" t="s">
        <v>15</v>
      </c>
      <c r="K179" s="85" t="s">
        <v>16</v>
      </c>
      <c r="L179" s="85" t="s">
        <v>17</v>
      </c>
      <c r="M179" s="85" t="s">
        <v>18</v>
      </c>
      <c r="N179" s="85" t="s">
        <v>19</v>
      </c>
      <c r="O179" s="85" t="s">
        <v>20</v>
      </c>
    </row>
    <row r="180" spans="1:15" s="5" customFormat="1" ht="15.75" outlineLevel="1" x14ac:dyDescent="0.25">
      <c r="A180" s="142" t="s">
        <v>27</v>
      </c>
      <c r="B180" s="143"/>
      <c r="C180" s="84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</row>
    <row r="181" spans="1:15" s="6" customFormat="1" ht="47.25" outlineLevel="1" x14ac:dyDescent="0.25">
      <c r="A181" s="82" t="s">
        <v>211</v>
      </c>
      <c r="B181" s="83" t="s">
        <v>246</v>
      </c>
      <c r="C181" s="84">
        <v>180</v>
      </c>
      <c r="D181" s="85">
        <v>27.59</v>
      </c>
      <c r="E181" s="85">
        <v>16.12</v>
      </c>
      <c r="F181" s="85">
        <v>44.265000000000001</v>
      </c>
      <c r="G181" s="85">
        <v>447.33600000000001</v>
      </c>
      <c r="H181" s="85">
        <v>0.15</v>
      </c>
      <c r="I181" s="85">
        <v>0.83399999999999996</v>
      </c>
      <c r="J181" s="85">
        <v>123.49</v>
      </c>
      <c r="K181" s="85">
        <v>0.50800000000000001</v>
      </c>
      <c r="L181" s="85">
        <v>249.93600000000001</v>
      </c>
      <c r="M181" s="85">
        <v>340.721</v>
      </c>
      <c r="N181" s="85">
        <v>40.756999999999998</v>
      </c>
      <c r="O181" s="85">
        <v>1.254</v>
      </c>
    </row>
    <row r="182" spans="1:15" s="7" customFormat="1" ht="15.75" outlineLevel="1" x14ac:dyDescent="0.25">
      <c r="A182" s="82" t="s">
        <v>144</v>
      </c>
      <c r="B182" s="83" t="s">
        <v>82</v>
      </c>
      <c r="C182" s="84">
        <v>187</v>
      </c>
      <c r="D182" s="85">
        <v>5.3999999999999999E-2</v>
      </c>
      <c r="E182" s="85">
        <v>6.0000000000000001E-3</v>
      </c>
      <c r="F182" s="85">
        <v>8.1669999999999998</v>
      </c>
      <c r="G182" s="85">
        <v>33.972000000000001</v>
      </c>
      <c r="H182" s="85">
        <v>3.0000000000000001E-3</v>
      </c>
      <c r="I182" s="85">
        <v>2.5</v>
      </c>
      <c r="J182" s="85"/>
      <c r="K182" s="85">
        <v>1.2E-2</v>
      </c>
      <c r="L182" s="85">
        <v>7.35</v>
      </c>
      <c r="M182" s="85">
        <v>9.56</v>
      </c>
      <c r="N182" s="85">
        <v>5.12</v>
      </c>
      <c r="O182" s="85">
        <v>0.88</v>
      </c>
    </row>
    <row r="183" spans="1:15" s="7" customFormat="1" ht="15.75" outlineLevel="1" x14ac:dyDescent="0.25">
      <c r="A183" s="82"/>
      <c r="B183" s="83" t="s">
        <v>104</v>
      </c>
      <c r="C183" s="84">
        <v>45</v>
      </c>
      <c r="D183" s="85">
        <v>3.375</v>
      </c>
      <c r="E183" s="85">
        <v>1.3049999999999999</v>
      </c>
      <c r="F183" s="85">
        <v>23.13</v>
      </c>
      <c r="G183" s="85">
        <v>117.765</v>
      </c>
      <c r="H183" s="85">
        <v>0.05</v>
      </c>
      <c r="I183" s="85"/>
      <c r="J183" s="85"/>
      <c r="K183" s="85">
        <v>0.76500000000000001</v>
      </c>
      <c r="L183" s="85">
        <v>8.5500000000000007</v>
      </c>
      <c r="M183" s="85">
        <v>29.25</v>
      </c>
      <c r="N183" s="85">
        <v>5.85</v>
      </c>
      <c r="O183" s="85">
        <v>0.54</v>
      </c>
    </row>
    <row r="184" spans="1:15" s="7" customFormat="1" ht="15.75" outlineLevel="1" x14ac:dyDescent="0.25">
      <c r="A184" s="82"/>
      <c r="B184" s="83" t="s">
        <v>132</v>
      </c>
      <c r="C184" s="84">
        <v>150</v>
      </c>
      <c r="D184" s="85">
        <v>0.6</v>
      </c>
      <c r="E184" s="85">
        <v>0.6</v>
      </c>
      <c r="F184" s="85">
        <v>14.7</v>
      </c>
      <c r="G184" s="85">
        <v>70.5</v>
      </c>
      <c r="H184" s="85">
        <v>4.4999999999999998E-2</v>
      </c>
      <c r="I184" s="85">
        <v>15</v>
      </c>
      <c r="J184" s="85">
        <v>7.5</v>
      </c>
      <c r="K184" s="85">
        <v>0.3</v>
      </c>
      <c r="L184" s="85">
        <v>24</v>
      </c>
      <c r="M184" s="85">
        <v>16.5</v>
      </c>
      <c r="N184" s="85">
        <v>13.5</v>
      </c>
      <c r="O184" s="85">
        <v>3.3</v>
      </c>
    </row>
    <row r="185" spans="1:15" s="7" customFormat="1" ht="15.75" outlineLevel="1" x14ac:dyDescent="0.25">
      <c r="A185" s="142" t="s">
        <v>26</v>
      </c>
      <c r="B185" s="143"/>
      <c r="C185" s="84">
        <f>SUM(C181:C184)</f>
        <v>562</v>
      </c>
      <c r="D185" s="85">
        <v>31.619</v>
      </c>
      <c r="E185" s="85">
        <v>18.030999999999999</v>
      </c>
      <c r="F185" s="85">
        <v>90.262</v>
      </c>
      <c r="G185" s="85">
        <v>669.57299999999998</v>
      </c>
      <c r="H185" s="85">
        <v>0.248</v>
      </c>
      <c r="I185" s="85">
        <v>18.334</v>
      </c>
      <c r="J185" s="85">
        <v>130.99</v>
      </c>
      <c r="K185" s="85">
        <v>1.585</v>
      </c>
      <c r="L185" s="85">
        <v>289.83600000000001</v>
      </c>
      <c r="M185" s="85">
        <v>396.03100000000001</v>
      </c>
      <c r="N185" s="85">
        <v>65.227000000000004</v>
      </c>
      <c r="O185" s="85">
        <v>5.9740000000000002</v>
      </c>
    </row>
    <row r="186" spans="1:15" s="7" customFormat="1" ht="15.75" outlineLevel="1" x14ac:dyDescent="0.25">
      <c r="A186" s="142" t="s">
        <v>8</v>
      </c>
      <c r="B186" s="143"/>
      <c r="C186" s="84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</row>
    <row r="187" spans="1:15" s="7" customFormat="1" ht="31.5" outlineLevel="1" x14ac:dyDescent="0.25">
      <c r="A187" s="82" t="s">
        <v>155</v>
      </c>
      <c r="B187" s="83" t="s">
        <v>52</v>
      </c>
      <c r="C187" s="84">
        <v>100</v>
      </c>
      <c r="D187" s="85">
        <v>1.667</v>
      </c>
      <c r="E187" s="85">
        <v>2.1800000000000002</v>
      </c>
      <c r="F187" s="85">
        <v>8.1989999999999998</v>
      </c>
      <c r="G187" s="85">
        <v>59.491999999999997</v>
      </c>
      <c r="H187" s="85">
        <v>4.4999999999999998E-2</v>
      </c>
      <c r="I187" s="85">
        <v>9.8000000000000007</v>
      </c>
      <c r="J187" s="85">
        <v>13.4</v>
      </c>
      <c r="K187" s="85">
        <v>1.026</v>
      </c>
      <c r="L187" s="85">
        <v>27.93</v>
      </c>
      <c r="M187" s="85">
        <v>41.92</v>
      </c>
      <c r="N187" s="85">
        <v>18.57</v>
      </c>
      <c r="O187" s="85">
        <v>1.3109999999999999</v>
      </c>
    </row>
    <row r="188" spans="1:15" s="57" customFormat="1" ht="15.75" x14ac:dyDescent="0.25">
      <c r="A188" s="82" t="s">
        <v>160</v>
      </c>
      <c r="B188" s="83" t="s">
        <v>192</v>
      </c>
      <c r="C188" s="84">
        <v>220</v>
      </c>
      <c r="D188" s="85">
        <v>7.2510000000000003</v>
      </c>
      <c r="E188" s="85">
        <v>6.0810000000000004</v>
      </c>
      <c r="F188" s="85">
        <v>12.496</v>
      </c>
      <c r="G188" s="85">
        <v>134.374</v>
      </c>
      <c r="H188" s="85">
        <v>0.152</v>
      </c>
      <c r="I188" s="85">
        <v>20.042999999999999</v>
      </c>
      <c r="J188" s="85">
        <v>8.1</v>
      </c>
      <c r="K188" s="85">
        <v>2.407</v>
      </c>
      <c r="L188" s="85">
        <v>22.17</v>
      </c>
      <c r="M188" s="85">
        <v>105.21</v>
      </c>
      <c r="N188" s="85">
        <v>29.44</v>
      </c>
      <c r="O188" s="85">
        <v>1.071</v>
      </c>
    </row>
    <row r="189" spans="1:15" s="6" customFormat="1" ht="31.5" outlineLevel="1" x14ac:dyDescent="0.25">
      <c r="A189" s="82" t="s">
        <v>177</v>
      </c>
      <c r="B189" s="83" t="s">
        <v>178</v>
      </c>
      <c r="C189" s="84">
        <v>90</v>
      </c>
      <c r="D189" s="85">
        <v>12.897</v>
      </c>
      <c r="E189" s="85">
        <v>7.2220000000000004</v>
      </c>
      <c r="F189" s="85">
        <v>7.5659999999999998</v>
      </c>
      <c r="G189" s="85">
        <v>147.791</v>
      </c>
      <c r="H189" s="85">
        <v>0.24199999999999999</v>
      </c>
      <c r="I189" s="85">
        <v>23.062000000000001</v>
      </c>
      <c r="J189" s="85">
        <v>5511</v>
      </c>
      <c r="K189" s="85">
        <v>1.61</v>
      </c>
      <c r="L189" s="85">
        <v>24.9</v>
      </c>
      <c r="M189" s="85">
        <v>228.06</v>
      </c>
      <c r="N189" s="85">
        <v>15.35</v>
      </c>
      <c r="O189" s="85">
        <v>4.8</v>
      </c>
    </row>
    <row r="190" spans="1:15" s="7" customFormat="1" ht="31.5" outlineLevel="1" x14ac:dyDescent="0.25">
      <c r="A190" s="82" t="s">
        <v>161</v>
      </c>
      <c r="B190" s="83" t="s">
        <v>57</v>
      </c>
      <c r="C190" s="84">
        <v>180</v>
      </c>
      <c r="D190" s="85">
        <v>10.135999999999999</v>
      </c>
      <c r="E190" s="85">
        <v>7.7149999999999999</v>
      </c>
      <c r="F190" s="85">
        <v>45.771000000000001</v>
      </c>
      <c r="G190" s="85">
        <v>292.66300000000001</v>
      </c>
      <c r="H190" s="85">
        <v>0.34499999999999997</v>
      </c>
      <c r="I190" s="85"/>
      <c r="J190" s="85">
        <v>28</v>
      </c>
      <c r="K190" s="85">
        <v>0.71</v>
      </c>
      <c r="L190" s="85">
        <v>18.983000000000001</v>
      </c>
      <c r="M190" s="85">
        <v>240.76599999999999</v>
      </c>
      <c r="N190" s="85">
        <v>160.078</v>
      </c>
      <c r="O190" s="85">
        <v>5.3840000000000003</v>
      </c>
    </row>
    <row r="191" spans="1:15" s="7" customFormat="1" ht="12.75" customHeight="1" outlineLevel="1" x14ac:dyDescent="0.25">
      <c r="A191" s="82" t="s">
        <v>120</v>
      </c>
      <c r="B191" s="83" t="s">
        <v>60</v>
      </c>
      <c r="C191" s="84">
        <v>180</v>
      </c>
      <c r="D191" s="85">
        <v>0.14399999999999999</v>
      </c>
      <c r="E191" s="85">
        <v>0.14399999999999999</v>
      </c>
      <c r="F191" s="85">
        <v>11.512</v>
      </c>
      <c r="G191" s="85">
        <v>48.84</v>
      </c>
      <c r="H191" s="85">
        <v>1.0999999999999999E-2</v>
      </c>
      <c r="I191" s="85">
        <v>3.6</v>
      </c>
      <c r="J191" s="85">
        <v>1.8</v>
      </c>
      <c r="K191" s="85">
        <v>7.1999999999999995E-2</v>
      </c>
      <c r="L191" s="85">
        <v>5.76</v>
      </c>
      <c r="M191" s="85">
        <v>3.96</v>
      </c>
      <c r="N191" s="85">
        <v>3.24</v>
      </c>
      <c r="O191" s="85">
        <v>0.81599999999999995</v>
      </c>
    </row>
    <row r="192" spans="1:15" s="7" customFormat="1" ht="15.75" outlineLevel="1" x14ac:dyDescent="0.25">
      <c r="A192" s="82"/>
      <c r="B192" s="83" t="s">
        <v>6</v>
      </c>
      <c r="C192" s="84">
        <v>30</v>
      </c>
      <c r="D192" s="85">
        <v>2.37</v>
      </c>
      <c r="E192" s="85">
        <v>0.3</v>
      </c>
      <c r="F192" s="85">
        <v>14.49</v>
      </c>
      <c r="G192" s="85">
        <v>70.5</v>
      </c>
      <c r="H192" s="85">
        <v>4.8000000000000001E-2</v>
      </c>
      <c r="I192" s="85"/>
      <c r="J192" s="85"/>
      <c r="K192" s="85">
        <v>0.39</v>
      </c>
      <c r="L192" s="85">
        <v>6.9</v>
      </c>
      <c r="M192" s="85">
        <v>26.1</v>
      </c>
      <c r="N192" s="85">
        <v>9.9</v>
      </c>
      <c r="O192" s="85">
        <v>0.6</v>
      </c>
    </row>
    <row r="193" spans="1:15" s="7" customFormat="1" ht="15.75" outlineLevel="1" x14ac:dyDescent="0.25">
      <c r="A193" s="82"/>
      <c r="B193" s="83" t="s">
        <v>21</v>
      </c>
      <c r="C193" s="84">
        <v>40</v>
      </c>
      <c r="D193" s="85">
        <v>2.64</v>
      </c>
      <c r="E193" s="85">
        <v>0.48</v>
      </c>
      <c r="F193" s="85">
        <v>15.856</v>
      </c>
      <c r="G193" s="85">
        <v>79.2</v>
      </c>
      <c r="H193" s="85">
        <v>6.8000000000000005E-2</v>
      </c>
      <c r="I193" s="85"/>
      <c r="J193" s="85"/>
      <c r="K193" s="85">
        <v>0.4</v>
      </c>
      <c r="L193" s="85">
        <v>11.6</v>
      </c>
      <c r="M193" s="85">
        <v>60</v>
      </c>
      <c r="N193" s="85">
        <v>18.8</v>
      </c>
      <c r="O193" s="85">
        <v>1.56</v>
      </c>
    </row>
    <row r="194" spans="1:15" s="7" customFormat="1" ht="15.75" outlineLevel="1" x14ac:dyDescent="0.25">
      <c r="A194" s="142" t="s">
        <v>25</v>
      </c>
      <c r="B194" s="143"/>
      <c r="C194" s="84">
        <f>SUM(C187:C193)</f>
        <v>840</v>
      </c>
      <c r="D194" s="85">
        <f>SUM(D187:D193)</f>
        <v>37.104999999999997</v>
      </c>
      <c r="E194" s="85">
        <f t="shared" ref="E194:O194" si="2">SUM(E187:E193)</f>
        <v>24.122</v>
      </c>
      <c r="F194" s="85">
        <f t="shared" si="2"/>
        <v>115.88999999999999</v>
      </c>
      <c r="G194" s="85">
        <f t="shared" si="2"/>
        <v>832.86</v>
      </c>
      <c r="H194" s="85">
        <f t="shared" si="2"/>
        <v>0.91100000000000003</v>
      </c>
      <c r="I194" s="85">
        <f t="shared" si="2"/>
        <v>56.505000000000003</v>
      </c>
      <c r="J194" s="85">
        <f t="shared" si="2"/>
        <v>5562.3</v>
      </c>
      <c r="K194" s="85">
        <f t="shared" si="2"/>
        <v>6.6150000000000002</v>
      </c>
      <c r="L194" s="85">
        <f t="shared" si="2"/>
        <v>118.24300000000001</v>
      </c>
      <c r="M194" s="85">
        <f t="shared" si="2"/>
        <v>706.01600000000008</v>
      </c>
      <c r="N194" s="85">
        <f t="shared" si="2"/>
        <v>255.37800000000004</v>
      </c>
      <c r="O194" s="85">
        <f t="shared" si="2"/>
        <v>15.542</v>
      </c>
    </row>
    <row r="195" spans="1:15" s="7" customFormat="1" ht="15.75" outlineLevel="1" x14ac:dyDescent="0.25">
      <c r="A195" s="142" t="s">
        <v>9</v>
      </c>
      <c r="B195" s="143"/>
      <c r="C195" s="84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</row>
    <row r="196" spans="1:15" s="7" customFormat="1" ht="15.75" outlineLevel="1" x14ac:dyDescent="0.25">
      <c r="A196" s="82"/>
      <c r="B196" s="83" t="s">
        <v>121</v>
      </c>
      <c r="C196" s="84">
        <v>10</v>
      </c>
      <c r="D196" s="85">
        <v>0.08</v>
      </c>
      <c r="E196" s="85">
        <v>0.01</v>
      </c>
      <c r="F196" s="85">
        <v>7.98</v>
      </c>
      <c r="G196" s="85">
        <v>32.6</v>
      </c>
      <c r="H196" s="85"/>
      <c r="I196" s="85"/>
      <c r="J196" s="85"/>
      <c r="K196" s="85"/>
      <c r="L196" s="85">
        <v>2.5</v>
      </c>
      <c r="M196" s="85">
        <v>1.2</v>
      </c>
      <c r="N196" s="85">
        <v>0.6</v>
      </c>
      <c r="O196" s="85">
        <v>0.14000000000000001</v>
      </c>
    </row>
    <row r="197" spans="1:15" s="7" customFormat="1" ht="15.75" outlineLevel="1" x14ac:dyDescent="0.25">
      <c r="A197" s="82"/>
      <c r="B197" s="83" t="s">
        <v>256</v>
      </c>
      <c r="C197" s="84">
        <v>200</v>
      </c>
      <c r="D197" s="85">
        <v>8.1999999999999993</v>
      </c>
      <c r="E197" s="85">
        <v>3</v>
      </c>
      <c r="F197" s="85">
        <v>11.8</v>
      </c>
      <c r="G197" s="85">
        <v>114</v>
      </c>
      <c r="H197" s="85"/>
      <c r="I197" s="85">
        <v>1.2</v>
      </c>
      <c r="J197" s="85">
        <v>20</v>
      </c>
      <c r="K197" s="85"/>
      <c r="L197" s="85">
        <v>248</v>
      </c>
      <c r="M197" s="85">
        <v>190</v>
      </c>
      <c r="N197" s="85">
        <v>30</v>
      </c>
      <c r="O197" s="85">
        <v>0.2</v>
      </c>
    </row>
    <row r="198" spans="1:15" s="57" customFormat="1" ht="15.75" x14ac:dyDescent="0.25">
      <c r="A198" s="82"/>
      <c r="B198" s="83" t="s">
        <v>122</v>
      </c>
      <c r="C198" s="84">
        <v>185</v>
      </c>
      <c r="D198" s="85">
        <v>1.48</v>
      </c>
      <c r="E198" s="85">
        <v>0.37</v>
      </c>
      <c r="F198" s="85">
        <v>13.875</v>
      </c>
      <c r="G198" s="85">
        <v>70.3</v>
      </c>
      <c r="H198" s="85">
        <v>0.111</v>
      </c>
      <c r="I198" s="85">
        <v>70.3</v>
      </c>
      <c r="J198" s="85"/>
      <c r="K198" s="85">
        <v>0.37</v>
      </c>
      <c r="L198" s="85">
        <v>64.75</v>
      </c>
      <c r="M198" s="85">
        <v>31.45</v>
      </c>
      <c r="N198" s="85">
        <v>20.350000000000001</v>
      </c>
      <c r="O198" s="85">
        <v>0.185</v>
      </c>
    </row>
    <row r="199" spans="1:15" s="6" customFormat="1" ht="15.75" outlineLevel="1" x14ac:dyDescent="0.25">
      <c r="A199" s="142" t="s">
        <v>24</v>
      </c>
      <c r="B199" s="143"/>
      <c r="C199" s="84">
        <f>SUM(C196:C198)</f>
        <v>395</v>
      </c>
      <c r="D199" s="85">
        <v>9.76</v>
      </c>
      <c r="E199" s="85">
        <v>3.38</v>
      </c>
      <c r="F199" s="85">
        <v>33.655000000000001</v>
      </c>
      <c r="G199" s="85">
        <v>216.9</v>
      </c>
      <c r="H199" s="85">
        <v>0.111</v>
      </c>
      <c r="I199" s="85">
        <v>71.5</v>
      </c>
      <c r="J199" s="85">
        <v>20</v>
      </c>
      <c r="K199" s="85">
        <v>0.37</v>
      </c>
      <c r="L199" s="85">
        <v>315.25</v>
      </c>
      <c r="M199" s="85">
        <v>222.65</v>
      </c>
      <c r="N199" s="85">
        <v>50.95</v>
      </c>
      <c r="O199" s="85">
        <v>0.52500000000000002</v>
      </c>
    </row>
    <row r="200" spans="1:15" s="7" customFormat="1" ht="15.75" outlineLevel="1" x14ac:dyDescent="0.25">
      <c r="A200" s="142" t="s">
        <v>32</v>
      </c>
      <c r="B200" s="143"/>
      <c r="C200" s="84"/>
      <c r="D200" s="85">
        <f>D185+D194+D199</f>
        <v>78.483999999999995</v>
      </c>
      <c r="E200" s="85">
        <f t="shared" ref="E200:O200" si="3">E185+E194+E199</f>
        <v>45.533000000000001</v>
      </c>
      <c r="F200" s="85">
        <f t="shared" si="3"/>
        <v>239.80699999999999</v>
      </c>
      <c r="G200" s="85">
        <f t="shared" si="3"/>
        <v>1719.3330000000001</v>
      </c>
      <c r="H200" s="85">
        <f t="shared" si="3"/>
        <v>1.27</v>
      </c>
      <c r="I200" s="85">
        <f t="shared" si="3"/>
        <v>146.339</v>
      </c>
      <c r="J200" s="85">
        <f t="shared" si="3"/>
        <v>5713.29</v>
      </c>
      <c r="K200" s="85">
        <f t="shared" si="3"/>
        <v>8.5699999999999985</v>
      </c>
      <c r="L200" s="85">
        <f t="shared" si="3"/>
        <v>723.32899999999995</v>
      </c>
      <c r="M200" s="85">
        <f t="shared" si="3"/>
        <v>1324.6970000000001</v>
      </c>
      <c r="N200" s="85">
        <f t="shared" si="3"/>
        <v>371.55500000000001</v>
      </c>
      <c r="O200" s="85">
        <f t="shared" si="3"/>
        <v>22.040999999999997</v>
      </c>
    </row>
    <row r="201" spans="1:15" s="7" customFormat="1" ht="15.75" outlineLevel="1" x14ac:dyDescent="0.25">
      <c r="A201" s="142" t="s">
        <v>31</v>
      </c>
      <c r="B201" s="143"/>
      <c r="C201" s="84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</row>
    <row r="202" spans="1:15" s="7" customFormat="1" ht="47.25" outlineLevel="1" x14ac:dyDescent="0.25">
      <c r="A202" s="82" t="s">
        <v>49</v>
      </c>
      <c r="B202" s="83" t="s">
        <v>48</v>
      </c>
      <c r="C202" s="84" t="s">
        <v>0</v>
      </c>
      <c r="D202" s="147" t="s">
        <v>1</v>
      </c>
      <c r="E202" s="148"/>
      <c r="F202" s="149"/>
      <c r="G202" s="85" t="s">
        <v>245</v>
      </c>
      <c r="H202" s="147" t="s">
        <v>11</v>
      </c>
      <c r="I202" s="148"/>
      <c r="J202" s="148"/>
      <c r="K202" s="149"/>
      <c r="L202" s="147" t="s">
        <v>12</v>
      </c>
      <c r="M202" s="148"/>
      <c r="N202" s="148"/>
      <c r="O202" s="149"/>
    </row>
    <row r="203" spans="1:15" s="57" customFormat="1" ht="15.75" x14ac:dyDescent="0.25">
      <c r="A203" s="82"/>
      <c r="B203" s="83"/>
      <c r="C203" s="84"/>
      <c r="D203" s="85" t="s">
        <v>2</v>
      </c>
      <c r="E203" s="85" t="s">
        <v>3</v>
      </c>
      <c r="F203" s="85" t="s">
        <v>4</v>
      </c>
      <c r="G203" s="85"/>
      <c r="H203" s="85" t="s">
        <v>13</v>
      </c>
      <c r="I203" s="85" t="s">
        <v>14</v>
      </c>
      <c r="J203" s="85" t="s">
        <v>15</v>
      </c>
      <c r="K203" s="85" t="s">
        <v>16</v>
      </c>
      <c r="L203" s="85" t="s">
        <v>17</v>
      </c>
      <c r="M203" s="85" t="s">
        <v>18</v>
      </c>
      <c r="N203" s="85" t="s">
        <v>19</v>
      </c>
      <c r="O203" s="85" t="s">
        <v>20</v>
      </c>
    </row>
    <row r="204" spans="1:15" s="58" customFormat="1" ht="15.75" x14ac:dyDescent="0.25">
      <c r="A204" s="142" t="s">
        <v>27</v>
      </c>
      <c r="B204" s="143"/>
      <c r="C204" s="84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</row>
    <row r="205" spans="1:15" s="5" customFormat="1" ht="31.5" outlineLevel="1" x14ac:dyDescent="0.25">
      <c r="A205" s="82" t="s">
        <v>181</v>
      </c>
      <c r="B205" s="83" t="s">
        <v>212</v>
      </c>
      <c r="C205" s="84">
        <v>40</v>
      </c>
      <c r="D205" s="85">
        <v>0.32</v>
      </c>
      <c r="E205" s="85">
        <v>0.04</v>
      </c>
      <c r="F205" s="85">
        <v>0.68</v>
      </c>
      <c r="G205" s="85">
        <v>5.2</v>
      </c>
      <c r="H205" s="85">
        <v>8.0000000000000002E-3</v>
      </c>
      <c r="I205" s="85">
        <v>2</v>
      </c>
      <c r="J205" s="85">
        <v>2</v>
      </c>
      <c r="K205" s="85">
        <v>0.04</v>
      </c>
      <c r="L205" s="85">
        <v>9.1999999999999993</v>
      </c>
      <c r="M205" s="85">
        <v>9.6</v>
      </c>
      <c r="N205" s="85">
        <v>5.6</v>
      </c>
      <c r="O205" s="85">
        <v>0.24</v>
      </c>
    </row>
    <row r="206" spans="1:15" s="5" customFormat="1" ht="47.25" outlineLevel="1" x14ac:dyDescent="0.25">
      <c r="A206" s="82" t="s">
        <v>162</v>
      </c>
      <c r="B206" s="83" t="s">
        <v>213</v>
      </c>
      <c r="C206" s="84">
        <v>240</v>
      </c>
      <c r="D206" s="85">
        <v>29.439</v>
      </c>
      <c r="E206" s="85">
        <v>15.36</v>
      </c>
      <c r="F206" s="85">
        <v>24.919</v>
      </c>
      <c r="G206" s="85">
        <v>367.517</v>
      </c>
      <c r="H206" s="85">
        <v>0.32</v>
      </c>
      <c r="I206" s="85">
        <v>27.526</v>
      </c>
      <c r="J206" s="85">
        <v>791</v>
      </c>
      <c r="K206" s="85">
        <v>3.9550000000000001</v>
      </c>
      <c r="L206" s="85">
        <v>64.236000000000004</v>
      </c>
      <c r="M206" s="85">
        <v>298.76</v>
      </c>
      <c r="N206" s="85">
        <v>66.626000000000005</v>
      </c>
      <c r="O206" s="85">
        <v>3.0659999999999998</v>
      </c>
    </row>
    <row r="207" spans="1:15" s="5" customFormat="1" ht="31.5" outlineLevel="1" x14ac:dyDescent="0.25">
      <c r="A207" s="82" t="s">
        <v>103</v>
      </c>
      <c r="B207" s="83" t="s">
        <v>249</v>
      </c>
      <c r="C207" s="84">
        <v>180</v>
      </c>
      <c r="D207" s="85">
        <v>3.61</v>
      </c>
      <c r="E207" s="85">
        <v>2.75</v>
      </c>
      <c r="F207" s="85">
        <v>12.804</v>
      </c>
      <c r="G207" s="85">
        <v>86.52</v>
      </c>
      <c r="H207" s="85">
        <v>2.1000000000000001E-2</v>
      </c>
      <c r="I207" s="85">
        <v>0.72399999999999998</v>
      </c>
      <c r="J207" s="85">
        <v>9</v>
      </c>
      <c r="K207" s="85"/>
      <c r="L207" s="85">
        <v>112.76600000000001</v>
      </c>
      <c r="M207" s="85">
        <v>81</v>
      </c>
      <c r="N207" s="85">
        <v>12.6</v>
      </c>
      <c r="O207" s="85">
        <v>0.11799999999999999</v>
      </c>
    </row>
    <row r="208" spans="1:15" s="6" customFormat="1" ht="15.75" outlineLevel="1" x14ac:dyDescent="0.25">
      <c r="A208" s="82"/>
      <c r="B208" s="83" t="s">
        <v>104</v>
      </c>
      <c r="C208" s="84">
        <v>45</v>
      </c>
      <c r="D208" s="85">
        <v>3.375</v>
      </c>
      <c r="E208" s="85">
        <v>1.3049999999999999</v>
      </c>
      <c r="F208" s="85">
        <v>23.13</v>
      </c>
      <c r="G208" s="85">
        <v>117.765</v>
      </c>
      <c r="H208" s="85">
        <v>0.05</v>
      </c>
      <c r="I208" s="85"/>
      <c r="J208" s="85"/>
      <c r="K208" s="85">
        <v>0.76500000000000001</v>
      </c>
      <c r="L208" s="85">
        <v>8.5500000000000007</v>
      </c>
      <c r="M208" s="85">
        <v>29.25</v>
      </c>
      <c r="N208" s="85">
        <v>5.85</v>
      </c>
      <c r="O208" s="85">
        <v>0.54</v>
      </c>
    </row>
    <row r="209" spans="1:15" s="7" customFormat="1" ht="15.75" outlineLevel="1" x14ac:dyDescent="0.25">
      <c r="A209" s="142" t="s">
        <v>26</v>
      </c>
      <c r="B209" s="143"/>
      <c r="C209" s="84">
        <f>SUM(C205:C208)</f>
        <v>505</v>
      </c>
      <c r="D209" s="85">
        <v>36.744</v>
      </c>
      <c r="E209" s="85">
        <v>19.46</v>
      </c>
      <c r="F209" s="85">
        <v>61.533000000000001</v>
      </c>
      <c r="G209" s="85">
        <v>577.00199999999995</v>
      </c>
      <c r="H209" s="85">
        <v>0.39800000000000002</v>
      </c>
      <c r="I209" s="85">
        <v>30.25</v>
      </c>
      <c r="J209" s="85">
        <v>802</v>
      </c>
      <c r="K209" s="85">
        <v>4.76</v>
      </c>
      <c r="L209" s="85">
        <v>194.75200000000001</v>
      </c>
      <c r="M209" s="85">
        <v>418.61</v>
      </c>
      <c r="N209" s="85">
        <v>90.676000000000002</v>
      </c>
      <c r="O209" s="85">
        <v>3.9630000000000001</v>
      </c>
    </row>
    <row r="210" spans="1:15" s="7" customFormat="1" ht="15.75" outlineLevel="1" x14ac:dyDescent="0.25">
      <c r="A210" s="142" t="s">
        <v>8</v>
      </c>
      <c r="B210" s="143"/>
      <c r="C210" s="84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</row>
    <row r="211" spans="1:15" s="7" customFormat="1" ht="31.5" outlineLevel="1" x14ac:dyDescent="0.25">
      <c r="A211" s="82" t="s">
        <v>164</v>
      </c>
      <c r="B211" s="83" t="s">
        <v>84</v>
      </c>
      <c r="C211" s="84">
        <v>60</v>
      </c>
      <c r="D211" s="85">
        <v>0.54100000000000004</v>
      </c>
      <c r="E211" s="85">
        <v>5.6829999999999998</v>
      </c>
      <c r="F211" s="85">
        <v>4.9029999999999996</v>
      </c>
      <c r="G211" s="85">
        <v>74.03</v>
      </c>
      <c r="H211" s="85">
        <v>2.5999999999999999E-2</v>
      </c>
      <c r="I211" s="85">
        <v>7.45</v>
      </c>
      <c r="J211" s="85">
        <v>660.5</v>
      </c>
      <c r="K211" s="85">
        <v>2.6320000000000001</v>
      </c>
      <c r="L211" s="85">
        <v>13.23</v>
      </c>
      <c r="M211" s="85">
        <v>21.202000000000002</v>
      </c>
      <c r="N211" s="85">
        <v>14.48</v>
      </c>
      <c r="O211" s="85">
        <v>0.47799999999999998</v>
      </c>
    </row>
    <row r="212" spans="1:15" s="7" customFormat="1" ht="47.25" outlineLevel="1" x14ac:dyDescent="0.25">
      <c r="A212" s="82" t="s">
        <v>165</v>
      </c>
      <c r="B212" s="83" t="s">
        <v>255</v>
      </c>
      <c r="C212" s="84">
        <v>220</v>
      </c>
      <c r="D212" s="85">
        <v>3.4390000000000001</v>
      </c>
      <c r="E212" s="85">
        <v>4.8040000000000003</v>
      </c>
      <c r="F212" s="85">
        <v>13.811</v>
      </c>
      <c r="G212" s="85">
        <v>113.667</v>
      </c>
      <c r="H212" s="85">
        <v>9.2999999999999999E-2</v>
      </c>
      <c r="I212" s="85">
        <v>11.64</v>
      </c>
      <c r="J212" s="85">
        <v>170</v>
      </c>
      <c r="K212" s="85">
        <v>1.5640000000000001</v>
      </c>
      <c r="L212" s="85">
        <v>43.12</v>
      </c>
      <c r="M212" s="85">
        <v>85.48</v>
      </c>
      <c r="N212" s="85">
        <v>28.91</v>
      </c>
      <c r="O212" s="85">
        <v>1.4319999999999999</v>
      </c>
    </row>
    <row r="213" spans="1:15" s="7" customFormat="1" ht="31.5" outlineLevel="1" x14ac:dyDescent="0.25">
      <c r="A213" s="74" t="s">
        <v>166</v>
      </c>
      <c r="B213" s="75" t="s">
        <v>214</v>
      </c>
      <c r="C213" s="76">
        <v>110</v>
      </c>
      <c r="D213" s="77">
        <v>15.936</v>
      </c>
      <c r="E213" s="77">
        <v>13.597</v>
      </c>
      <c r="F213" s="77">
        <v>7.6280000000000001</v>
      </c>
      <c r="G213" s="77">
        <v>217.374</v>
      </c>
      <c r="H213" s="77">
        <v>0.161</v>
      </c>
      <c r="I213" s="77">
        <v>2.0139999999999998</v>
      </c>
      <c r="J213" s="77">
        <v>81.122</v>
      </c>
      <c r="K213" s="77">
        <v>0.30499999999999999</v>
      </c>
      <c r="L213" s="77">
        <v>127.77</v>
      </c>
      <c r="M213" s="77">
        <v>268.80599999999998</v>
      </c>
      <c r="N213" s="77">
        <v>54.11</v>
      </c>
      <c r="O213" s="77">
        <v>1.0049999999999999</v>
      </c>
    </row>
    <row r="214" spans="1:15" s="57" customFormat="1" ht="15.75" x14ac:dyDescent="0.25">
      <c r="A214" s="74" t="s">
        <v>141</v>
      </c>
      <c r="B214" s="75" t="s">
        <v>54</v>
      </c>
      <c r="C214" s="76">
        <v>150</v>
      </c>
      <c r="D214" s="77">
        <v>3.2789999999999999</v>
      </c>
      <c r="E214" s="77">
        <v>3.9910000000000001</v>
      </c>
      <c r="F214" s="77">
        <v>22.183</v>
      </c>
      <c r="G214" s="77">
        <v>138.18600000000001</v>
      </c>
      <c r="H214" s="77">
        <v>0.16</v>
      </c>
      <c r="I214" s="77">
        <v>25.937999999999999</v>
      </c>
      <c r="J214" s="77">
        <v>18.3</v>
      </c>
      <c r="K214" s="77">
        <v>0.16900000000000001</v>
      </c>
      <c r="L214" s="77">
        <v>45.14</v>
      </c>
      <c r="M214" s="77">
        <v>97.47</v>
      </c>
      <c r="N214" s="77">
        <v>33.11</v>
      </c>
      <c r="O214" s="77">
        <v>1.2210000000000001</v>
      </c>
    </row>
    <row r="215" spans="1:15" s="6" customFormat="1" ht="15.75" outlineLevel="1" x14ac:dyDescent="0.25">
      <c r="A215" s="74" t="s">
        <v>120</v>
      </c>
      <c r="B215" s="75" t="s">
        <v>85</v>
      </c>
      <c r="C215" s="76">
        <v>180</v>
      </c>
      <c r="D215" s="77">
        <v>0.14399999999999999</v>
      </c>
      <c r="E215" s="77">
        <v>0.108</v>
      </c>
      <c r="F215" s="77">
        <v>11.692</v>
      </c>
      <c r="G215" s="77">
        <v>48.84</v>
      </c>
      <c r="H215" s="77">
        <v>7.0000000000000001E-3</v>
      </c>
      <c r="I215" s="77">
        <v>1.8</v>
      </c>
      <c r="J215" s="77"/>
      <c r="K215" s="77">
        <v>0.14399999999999999</v>
      </c>
      <c r="L215" s="77">
        <v>6.84</v>
      </c>
      <c r="M215" s="77">
        <v>5.76</v>
      </c>
      <c r="N215" s="77">
        <v>4.32</v>
      </c>
      <c r="O215" s="77">
        <v>0.85199999999999998</v>
      </c>
    </row>
    <row r="216" spans="1:15" s="7" customFormat="1" ht="15.75" outlineLevel="1" x14ac:dyDescent="0.25">
      <c r="A216" s="74"/>
      <c r="B216" s="75" t="s">
        <v>6</v>
      </c>
      <c r="C216" s="76">
        <v>30</v>
      </c>
      <c r="D216" s="77">
        <v>2.37</v>
      </c>
      <c r="E216" s="77">
        <v>0.3</v>
      </c>
      <c r="F216" s="77">
        <v>14.49</v>
      </c>
      <c r="G216" s="77">
        <v>70.5</v>
      </c>
      <c r="H216" s="77">
        <v>4.8000000000000001E-2</v>
      </c>
      <c r="I216" s="77"/>
      <c r="J216" s="77"/>
      <c r="K216" s="77">
        <v>0.39</v>
      </c>
      <c r="L216" s="77">
        <v>6.9</v>
      </c>
      <c r="M216" s="77">
        <v>26.1</v>
      </c>
      <c r="N216" s="77">
        <v>9.9</v>
      </c>
      <c r="O216" s="77">
        <v>0.6</v>
      </c>
    </row>
    <row r="217" spans="1:15" s="7" customFormat="1" ht="15.75" outlineLevel="1" x14ac:dyDescent="0.25">
      <c r="A217" s="74"/>
      <c r="B217" s="75" t="s">
        <v>58</v>
      </c>
      <c r="C217" s="76">
        <v>45</v>
      </c>
      <c r="D217" s="77">
        <v>2.97</v>
      </c>
      <c r="E217" s="77">
        <v>0.54</v>
      </c>
      <c r="F217" s="77">
        <v>17.838000000000001</v>
      </c>
      <c r="G217" s="77">
        <v>89.1</v>
      </c>
      <c r="H217" s="77">
        <v>7.6999999999999999E-2</v>
      </c>
      <c r="I217" s="77"/>
      <c r="J217" s="77"/>
      <c r="K217" s="77">
        <v>0.45</v>
      </c>
      <c r="L217" s="77">
        <v>13.05</v>
      </c>
      <c r="M217" s="77">
        <v>67.5</v>
      </c>
      <c r="N217" s="77">
        <v>21.15</v>
      </c>
      <c r="O217" s="77">
        <v>1.7549999999999999</v>
      </c>
    </row>
    <row r="218" spans="1:15" s="7" customFormat="1" ht="15.75" outlineLevel="1" x14ac:dyDescent="0.25">
      <c r="A218" s="132" t="s">
        <v>25</v>
      </c>
      <c r="B218" s="133"/>
      <c r="C218" s="76">
        <f>SUM(C211:C217)</f>
        <v>795</v>
      </c>
      <c r="D218" s="77">
        <v>28.678999999999998</v>
      </c>
      <c r="E218" s="77">
        <v>29.023</v>
      </c>
      <c r="F218" s="77">
        <v>92.545000000000002</v>
      </c>
      <c r="G218" s="77">
        <v>751.697</v>
      </c>
      <c r="H218" s="77">
        <v>0.57099999999999995</v>
      </c>
      <c r="I218" s="77">
        <v>48.841999999999999</v>
      </c>
      <c r="J218" s="77">
        <v>929.92200000000003</v>
      </c>
      <c r="K218" s="77">
        <v>5.6539999999999999</v>
      </c>
      <c r="L218" s="77">
        <v>256.05</v>
      </c>
      <c r="M218" s="77">
        <v>572.31799999999998</v>
      </c>
      <c r="N218" s="77">
        <v>165.98</v>
      </c>
      <c r="O218" s="77">
        <v>7.343</v>
      </c>
    </row>
    <row r="219" spans="1:15" s="7" customFormat="1" ht="15.75" outlineLevel="1" x14ac:dyDescent="0.25">
      <c r="A219" s="132" t="s">
        <v>9</v>
      </c>
      <c r="B219" s="133"/>
      <c r="C219" s="76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</row>
    <row r="220" spans="1:15" s="7" customFormat="1" ht="15.75" outlineLevel="1" x14ac:dyDescent="0.25">
      <c r="A220" s="74"/>
      <c r="B220" s="75" t="s">
        <v>131</v>
      </c>
      <c r="C220" s="76">
        <v>10</v>
      </c>
      <c r="D220" s="77">
        <v>0.05</v>
      </c>
      <c r="E220" s="77"/>
      <c r="F220" s="77">
        <v>8</v>
      </c>
      <c r="G220" s="77">
        <v>32.4</v>
      </c>
      <c r="H220" s="77"/>
      <c r="I220" s="77"/>
      <c r="J220" s="77"/>
      <c r="K220" s="77"/>
      <c r="L220" s="77">
        <v>2.1</v>
      </c>
      <c r="M220" s="77">
        <v>1.1000000000000001</v>
      </c>
      <c r="N220" s="77">
        <v>0.7</v>
      </c>
      <c r="O220" s="77">
        <v>0.16</v>
      </c>
    </row>
    <row r="221" spans="1:15" s="7" customFormat="1" ht="15.75" outlineLevel="1" x14ac:dyDescent="0.25">
      <c r="A221" s="74"/>
      <c r="B221" s="75" t="s">
        <v>256</v>
      </c>
      <c r="C221" s="76">
        <v>200</v>
      </c>
      <c r="D221" s="77">
        <v>8.1999999999999993</v>
      </c>
      <c r="E221" s="77">
        <v>3</v>
      </c>
      <c r="F221" s="77">
        <v>11.8</v>
      </c>
      <c r="G221" s="77">
        <v>114</v>
      </c>
      <c r="H221" s="77"/>
      <c r="I221" s="77">
        <v>1.2</v>
      </c>
      <c r="J221" s="77">
        <v>20</v>
      </c>
      <c r="K221" s="77"/>
      <c r="L221" s="77">
        <v>248</v>
      </c>
      <c r="M221" s="77">
        <v>190</v>
      </c>
      <c r="N221" s="77">
        <v>30</v>
      </c>
      <c r="O221" s="77">
        <v>0.2</v>
      </c>
    </row>
    <row r="222" spans="1:15" s="7" customFormat="1" ht="15.75" outlineLevel="1" x14ac:dyDescent="0.25">
      <c r="A222" s="74"/>
      <c r="B222" s="75" t="s">
        <v>132</v>
      </c>
      <c r="C222" s="76">
        <v>185</v>
      </c>
      <c r="D222" s="77">
        <v>0.74</v>
      </c>
      <c r="E222" s="77">
        <v>0.74</v>
      </c>
      <c r="F222" s="77">
        <v>18.13</v>
      </c>
      <c r="G222" s="77">
        <v>86.95</v>
      </c>
      <c r="H222" s="77">
        <v>5.6000000000000001E-2</v>
      </c>
      <c r="I222" s="77">
        <v>18.5</v>
      </c>
      <c r="J222" s="77">
        <v>9.25</v>
      </c>
      <c r="K222" s="77">
        <v>0.37</v>
      </c>
      <c r="L222" s="77">
        <v>29.6</v>
      </c>
      <c r="M222" s="77">
        <v>20.350000000000001</v>
      </c>
      <c r="N222" s="77">
        <v>16.649999999999999</v>
      </c>
      <c r="O222" s="77">
        <v>4.07</v>
      </c>
    </row>
    <row r="223" spans="1:15" s="57" customFormat="1" ht="15.75" x14ac:dyDescent="0.25">
      <c r="A223" s="132" t="s">
        <v>24</v>
      </c>
      <c r="B223" s="133"/>
      <c r="C223" s="76">
        <f>SUM(C220:C222)</f>
        <v>395</v>
      </c>
      <c r="D223" s="77">
        <v>8.99</v>
      </c>
      <c r="E223" s="77">
        <v>3.74</v>
      </c>
      <c r="F223" s="77">
        <v>37.93</v>
      </c>
      <c r="G223" s="77">
        <v>233.35</v>
      </c>
      <c r="H223" s="77">
        <v>5.6000000000000001E-2</v>
      </c>
      <c r="I223" s="77">
        <v>19.7</v>
      </c>
      <c r="J223" s="77">
        <v>29.25</v>
      </c>
      <c r="K223" s="77">
        <v>0.37</v>
      </c>
      <c r="L223" s="77">
        <v>279.7</v>
      </c>
      <c r="M223" s="77">
        <v>211.45</v>
      </c>
      <c r="N223" s="77">
        <v>47.35</v>
      </c>
      <c r="O223" s="77">
        <v>4.43</v>
      </c>
    </row>
    <row r="224" spans="1:15" s="6" customFormat="1" ht="15.75" outlineLevel="1" x14ac:dyDescent="0.25">
      <c r="A224" s="132" t="s">
        <v>29</v>
      </c>
      <c r="B224" s="133"/>
      <c r="C224" s="76"/>
      <c r="D224" s="77">
        <v>74.412999999999997</v>
      </c>
      <c r="E224" s="77">
        <v>53.218000000000004</v>
      </c>
      <c r="F224" s="77">
        <v>192.00800000000001</v>
      </c>
      <c r="G224" s="77">
        <v>1562.049</v>
      </c>
      <c r="H224" s="77">
        <v>1.0249999999999999</v>
      </c>
      <c r="I224" s="77">
        <v>98.792000000000002</v>
      </c>
      <c r="J224" s="77">
        <v>1761.172</v>
      </c>
      <c r="K224" s="77">
        <v>10.784000000000001</v>
      </c>
      <c r="L224" s="77">
        <v>730.50199999999995</v>
      </c>
      <c r="M224" s="77">
        <v>1202.3779999999999</v>
      </c>
      <c r="N224" s="77">
        <v>304.00599999999997</v>
      </c>
      <c r="O224" s="77">
        <v>15.736000000000001</v>
      </c>
    </row>
    <row r="225" spans="1:15" s="7" customFormat="1" ht="15.75" outlineLevel="1" x14ac:dyDescent="0.25">
      <c r="A225" s="74" t="s">
        <v>28</v>
      </c>
      <c r="B225" s="75"/>
      <c r="C225" s="76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</row>
    <row r="226" spans="1:15" s="7" customFormat="1" ht="47.25" outlineLevel="1" x14ac:dyDescent="0.25">
      <c r="A226" s="74" t="s">
        <v>49</v>
      </c>
      <c r="B226" s="75" t="s">
        <v>48</v>
      </c>
      <c r="C226" s="76" t="s">
        <v>0</v>
      </c>
      <c r="D226" s="144" t="s">
        <v>1</v>
      </c>
      <c r="E226" s="145"/>
      <c r="F226" s="146"/>
      <c r="G226" s="77" t="s">
        <v>245</v>
      </c>
      <c r="H226" s="144" t="s">
        <v>11</v>
      </c>
      <c r="I226" s="145"/>
      <c r="J226" s="145"/>
      <c r="K226" s="146"/>
      <c r="L226" s="144" t="s">
        <v>12</v>
      </c>
      <c r="M226" s="145"/>
      <c r="N226" s="145"/>
      <c r="O226" s="146"/>
    </row>
    <row r="227" spans="1:15" s="7" customFormat="1" ht="15.75" outlineLevel="1" x14ac:dyDescent="0.25">
      <c r="A227" s="74"/>
      <c r="B227" s="75"/>
      <c r="C227" s="76"/>
      <c r="D227" s="77" t="s">
        <v>2</v>
      </c>
      <c r="E227" s="77" t="s">
        <v>3</v>
      </c>
      <c r="F227" s="77" t="s">
        <v>4</v>
      </c>
      <c r="G227" s="77"/>
      <c r="H227" s="77" t="s">
        <v>13</v>
      </c>
      <c r="I227" s="77" t="s">
        <v>14</v>
      </c>
      <c r="J227" s="77" t="s">
        <v>15</v>
      </c>
      <c r="K227" s="77" t="s">
        <v>16</v>
      </c>
      <c r="L227" s="77" t="s">
        <v>17</v>
      </c>
      <c r="M227" s="77" t="s">
        <v>18</v>
      </c>
      <c r="N227" s="77" t="s">
        <v>19</v>
      </c>
      <c r="O227" s="77" t="s">
        <v>20</v>
      </c>
    </row>
    <row r="228" spans="1:15" s="57" customFormat="1" ht="15.75" x14ac:dyDescent="0.25">
      <c r="A228" s="132" t="s">
        <v>27</v>
      </c>
      <c r="B228" s="133"/>
      <c r="C228" s="76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</row>
    <row r="229" spans="1:15" s="58" customFormat="1" ht="31.5" x14ac:dyDescent="0.25">
      <c r="A229" s="74"/>
      <c r="B229" s="75" t="s">
        <v>205</v>
      </c>
      <c r="C229" s="76">
        <v>40</v>
      </c>
      <c r="D229" s="77">
        <v>1.24</v>
      </c>
      <c r="E229" s="77">
        <v>0.08</v>
      </c>
      <c r="F229" s="77">
        <v>2.6</v>
      </c>
      <c r="G229" s="77">
        <v>16</v>
      </c>
      <c r="H229" s="77">
        <v>4.3999999999999997E-2</v>
      </c>
      <c r="I229" s="77">
        <v>4</v>
      </c>
      <c r="J229" s="77">
        <v>20</v>
      </c>
      <c r="K229" s="77">
        <v>0.08</v>
      </c>
      <c r="L229" s="77">
        <v>8</v>
      </c>
      <c r="M229" s="77">
        <v>24.8</v>
      </c>
      <c r="N229" s="77">
        <v>8.4</v>
      </c>
      <c r="O229" s="77">
        <v>0.28000000000000003</v>
      </c>
    </row>
    <row r="230" spans="1:15" s="5" customFormat="1" ht="15.75" outlineLevel="1" x14ac:dyDescent="0.25">
      <c r="A230" s="74" t="s">
        <v>168</v>
      </c>
      <c r="B230" s="75" t="s">
        <v>86</v>
      </c>
      <c r="C230" s="76">
        <v>150</v>
      </c>
      <c r="D230" s="77">
        <v>18.004999999999999</v>
      </c>
      <c r="E230" s="77">
        <v>16.41</v>
      </c>
      <c r="F230" s="77">
        <v>2.5710000000000002</v>
      </c>
      <c r="G230" s="77">
        <v>240.00899999999999</v>
      </c>
      <c r="H230" s="77">
        <v>8.2000000000000003E-2</v>
      </c>
      <c r="I230" s="77">
        <v>0.37</v>
      </c>
      <c r="J230" s="77">
        <v>292</v>
      </c>
      <c r="K230" s="77">
        <v>0.68300000000000005</v>
      </c>
      <c r="L230" s="77">
        <v>272.32</v>
      </c>
      <c r="M230" s="77">
        <v>332.64100000000002</v>
      </c>
      <c r="N230" s="77">
        <v>24.952999999999999</v>
      </c>
      <c r="O230" s="77">
        <v>2.6720000000000002</v>
      </c>
    </row>
    <row r="231" spans="1:15" s="5" customFormat="1" ht="15.75" outlineLevel="1" x14ac:dyDescent="0.25">
      <c r="A231" s="74" t="s">
        <v>144</v>
      </c>
      <c r="B231" s="75" t="s">
        <v>82</v>
      </c>
      <c r="C231" s="76">
        <v>187</v>
      </c>
      <c r="D231" s="77">
        <v>5.3999999999999999E-2</v>
      </c>
      <c r="E231" s="77">
        <v>6.0000000000000001E-3</v>
      </c>
      <c r="F231" s="77">
        <v>8.1669999999999998</v>
      </c>
      <c r="G231" s="77">
        <v>33.972000000000001</v>
      </c>
      <c r="H231" s="77">
        <v>3.0000000000000001E-3</v>
      </c>
      <c r="I231" s="77">
        <v>2.5</v>
      </c>
      <c r="J231" s="77"/>
      <c r="K231" s="77">
        <v>1.2E-2</v>
      </c>
      <c r="L231" s="77">
        <v>7.35</v>
      </c>
      <c r="M231" s="77">
        <v>9.56</v>
      </c>
      <c r="N231" s="77">
        <v>5.12</v>
      </c>
      <c r="O231" s="77">
        <v>0.88</v>
      </c>
    </row>
    <row r="232" spans="1:15" s="5" customFormat="1" ht="15.75" outlineLevel="1" x14ac:dyDescent="0.25">
      <c r="A232" s="74"/>
      <c r="B232" s="75" t="s">
        <v>132</v>
      </c>
      <c r="C232" s="76">
        <v>150</v>
      </c>
      <c r="D232" s="77">
        <v>0.6</v>
      </c>
      <c r="E232" s="77">
        <v>0.6</v>
      </c>
      <c r="F232" s="77">
        <v>14.7</v>
      </c>
      <c r="G232" s="77">
        <v>70.5</v>
      </c>
      <c r="H232" s="77">
        <v>4.4999999999999998E-2</v>
      </c>
      <c r="I232" s="77">
        <v>15</v>
      </c>
      <c r="J232" s="77">
        <v>7.5</v>
      </c>
      <c r="K232" s="77">
        <v>0.3</v>
      </c>
      <c r="L232" s="77">
        <v>24</v>
      </c>
      <c r="M232" s="77">
        <v>16.5</v>
      </c>
      <c r="N232" s="77">
        <v>13.5</v>
      </c>
      <c r="O232" s="77">
        <v>3.3</v>
      </c>
    </row>
    <row r="233" spans="1:15" s="6" customFormat="1" ht="15.75" outlineLevel="1" x14ac:dyDescent="0.25">
      <c r="A233" s="74"/>
      <c r="B233" s="75" t="s">
        <v>104</v>
      </c>
      <c r="C233" s="76">
        <v>45</v>
      </c>
      <c r="D233" s="77">
        <v>3.375</v>
      </c>
      <c r="E233" s="77">
        <v>1.3049999999999999</v>
      </c>
      <c r="F233" s="77">
        <v>23.13</v>
      </c>
      <c r="G233" s="77">
        <v>117.765</v>
      </c>
      <c r="H233" s="77">
        <v>0.05</v>
      </c>
      <c r="I233" s="77"/>
      <c r="J233" s="77"/>
      <c r="K233" s="77">
        <v>0.76500000000000001</v>
      </c>
      <c r="L233" s="77">
        <v>8.5500000000000007</v>
      </c>
      <c r="M233" s="77">
        <v>29.25</v>
      </c>
      <c r="N233" s="77">
        <v>5.85</v>
      </c>
      <c r="O233" s="77">
        <v>0.54</v>
      </c>
    </row>
    <row r="234" spans="1:15" s="7" customFormat="1" ht="15.75" outlineLevel="1" x14ac:dyDescent="0.25">
      <c r="A234" s="132" t="s">
        <v>26</v>
      </c>
      <c r="B234" s="133"/>
      <c r="C234" s="76">
        <f>SUM(C229:C233)</f>
        <v>572</v>
      </c>
      <c r="D234" s="77">
        <v>23.274000000000001</v>
      </c>
      <c r="E234" s="77">
        <f>SUM(E229:E233)</f>
        <v>18.401</v>
      </c>
      <c r="F234" s="77">
        <v>51.167999999999999</v>
      </c>
      <c r="G234" s="77">
        <v>478.24599999999998</v>
      </c>
      <c r="H234" s="77">
        <v>0.223</v>
      </c>
      <c r="I234" s="77">
        <v>21.87</v>
      </c>
      <c r="J234" s="77">
        <v>319.5</v>
      </c>
      <c r="K234" s="77">
        <v>1.84</v>
      </c>
      <c r="L234" s="77">
        <v>320.22000000000003</v>
      </c>
      <c r="M234" s="77">
        <v>412.75099999999998</v>
      </c>
      <c r="N234" s="77">
        <v>57.823</v>
      </c>
      <c r="O234" s="77">
        <v>7.6719999999999997</v>
      </c>
    </row>
    <row r="235" spans="1:15" s="7" customFormat="1" ht="15.75" outlineLevel="1" x14ac:dyDescent="0.25">
      <c r="A235" s="132" t="s">
        <v>8</v>
      </c>
      <c r="B235" s="133"/>
      <c r="C235" s="76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</row>
    <row r="236" spans="1:15" s="7" customFormat="1" ht="31.5" outlineLevel="1" x14ac:dyDescent="0.25">
      <c r="A236" s="74" t="s">
        <v>169</v>
      </c>
      <c r="B236" s="75" t="s">
        <v>87</v>
      </c>
      <c r="C236" s="76">
        <v>60</v>
      </c>
      <c r="D236" s="77">
        <v>0.77</v>
      </c>
      <c r="E236" s="77">
        <v>3.1040000000000001</v>
      </c>
      <c r="F236" s="77">
        <v>6.899</v>
      </c>
      <c r="G236" s="77">
        <v>59.423000000000002</v>
      </c>
      <c r="H236" s="77">
        <v>0.02</v>
      </c>
      <c r="I236" s="77">
        <v>14.5</v>
      </c>
      <c r="J236" s="77">
        <v>180.75</v>
      </c>
      <c r="K236" s="77">
        <v>1.4219999999999999</v>
      </c>
      <c r="L236" s="77">
        <v>20.52</v>
      </c>
      <c r="M236" s="77">
        <v>17.77</v>
      </c>
      <c r="N236" s="77">
        <v>9.81</v>
      </c>
      <c r="O236" s="77">
        <v>0.60299999999999998</v>
      </c>
    </row>
    <row r="237" spans="1:15" s="7" customFormat="1" ht="31.5" outlineLevel="1" x14ac:dyDescent="0.25">
      <c r="A237" s="74" t="s">
        <v>170</v>
      </c>
      <c r="B237" s="75" t="s">
        <v>215</v>
      </c>
      <c r="C237" s="76">
        <v>220</v>
      </c>
      <c r="D237" s="77">
        <v>3.294</v>
      </c>
      <c r="E237" s="77">
        <v>4.7190000000000003</v>
      </c>
      <c r="F237" s="77">
        <v>8.827</v>
      </c>
      <c r="G237" s="77">
        <v>91.513000000000005</v>
      </c>
      <c r="H237" s="77">
        <v>6.9000000000000006E-2</v>
      </c>
      <c r="I237" s="77">
        <v>17.63</v>
      </c>
      <c r="J237" s="77">
        <v>186.3</v>
      </c>
      <c r="K237" s="77">
        <v>1.4610000000000001</v>
      </c>
      <c r="L237" s="77">
        <v>25.92</v>
      </c>
      <c r="M237" s="77">
        <v>55.52</v>
      </c>
      <c r="N237" s="77">
        <v>19.149999999999999</v>
      </c>
      <c r="O237" s="77">
        <v>0.77</v>
      </c>
    </row>
    <row r="238" spans="1:15" s="7" customFormat="1" ht="31.5" outlineLevel="1" x14ac:dyDescent="0.25">
      <c r="A238" s="74" t="s">
        <v>171</v>
      </c>
      <c r="B238" s="75" t="s">
        <v>216</v>
      </c>
      <c r="C238" s="76">
        <v>280</v>
      </c>
      <c r="D238" s="77">
        <v>34.036000000000001</v>
      </c>
      <c r="E238" s="77">
        <v>16.491</v>
      </c>
      <c r="F238" s="77">
        <v>52.828000000000003</v>
      </c>
      <c r="G238" s="77">
        <v>498.21899999999999</v>
      </c>
      <c r="H238" s="77">
        <v>0.20599999999999999</v>
      </c>
      <c r="I238" s="77">
        <v>9.2200000000000006</v>
      </c>
      <c r="J238" s="77">
        <v>374.4</v>
      </c>
      <c r="K238" s="77">
        <v>4.82</v>
      </c>
      <c r="L238" s="77">
        <v>41.226999999999997</v>
      </c>
      <c r="M238" s="77">
        <v>340.74</v>
      </c>
      <c r="N238" s="77">
        <v>72.010999999999996</v>
      </c>
      <c r="O238" s="77">
        <v>2.92</v>
      </c>
    </row>
    <row r="239" spans="1:15" s="57" customFormat="1" ht="15.75" x14ac:dyDescent="0.25">
      <c r="A239" s="74" t="s">
        <v>120</v>
      </c>
      <c r="B239" s="75" t="s">
        <v>60</v>
      </c>
      <c r="C239" s="76">
        <v>180</v>
      </c>
      <c r="D239" s="77">
        <v>0.14399999999999999</v>
      </c>
      <c r="E239" s="77">
        <v>0.14399999999999999</v>
      </c>
      <c r="F239" s="77">
        <v>11.512</v>
      </c>
      <c r="G239" s="77">
        <v>48.84</v>
      </c>
      <c r="H239" s="77">
        <v>1.0999999999999999E-2</v>
      </c>
      <c r="I239" s="77">
        <v>3.6</v>
      </c>
      <c r="J239" s="77">
        <v>1.8</v>
      </c>
      <c r="K239" s="77">
        <v>7.1999999999999995E-2</v>
      </c>
      <c r="L239" s="77">
        <v>5.76</v>
      </c>
      <c r="M239" s="77">
        <v>3.96</v>
      </c>
      <c r="N239" s="77">
        <v>3.24</v>
      </c>
      <c r="O239" s="77">
        <v>0.81599999999999995</v>
      </c>
    </row>
    <row r="240" spans="1:15" s="6" customFormat="1" ht="15.75" outlineLevel="1" x14ac:dyDescent="0.25">
      <c r="A240" s="74"/>
      <c r="B240" s="75" t="s">
        <v>6</v>
      </c>
      <c r="C240" s="76">
        <v>30</v>
      </c>
      <c r="D240" s="77">
        <v>2.37</v>
      </c>
      <c r="E240" s="77">
        <v>0.3</v>
      </c>
      <c r="F240" s="77">
        <v>14.49</v>
      </c>
      <c r="G240" s="77">
        <v>70.5</v>
      </c>
      <c r="H240" s="77">
        <v>4.8000000000000001E-2</v>
      </c>
      <c r="I240" s="77"/>
      <c r="J240" s="77"/>
      <c r="K240" s="77">
        <v>0.39</v>
      </c>
      <c r="L240" s="77">
        <v>6.9</v>
      </c>
      <c r="M240" s="77">
        <v>26.1</v>
      </c>
      <c r="N240" s="77">
        <v>9.9</v>
      </c>
      <c r="O240" s="77">
        <v>0.6</v>
      </c>
    </row>
    <row r="241" spans="1:19" s="7" customFormat="1" ht="15.75" outlineLevel="1" x14ac:dyDescent="0.25">
      <c r="A241" s="74"/>
      <c r="B241" s="75" t="s">
        <v>21</v>
      </c>
      <c r="C241" s="76">
        <v>40</v>
      </c>
      <c r="D241" s="77">
        <v>2.64</v>
      </c>
      <c r="E241" s="77">
        <v>0.48</v>
      </c>
      <c r="F241" s="77">
        <v>15.856</v>
      </c>
      <c r="G241" s="77">
        <v>79.2</v>
      </c>
      <c r="H241" s="77">
        <v>6.8000000000000005E-2</v>
      </c>
      <c r="I241" s="77"/>
      <c r="J241" s="77"/>
      <c r="K241" s="77">
        <v>0.4</v>
      </c>
      <c r="L241" s="77">
        <v>11.6</v>
      </c>
      <c r="M241" s="77">
        <v>60</v>
      </c>
      <c r="N241" s="77">
        <v>18.8</v>
      </c>
      <c r="O241" s="77">
        <v>1.56</v>
      </c>
    </row>
    <row r="242" spans="1:19" s="7" customFormat="1" ht="15.75" outlineLevel="1" x14ac:dyDescent="0.25">
      <c r="A242" s="132" t="s">
        <v>25</v>
      </c>
      <c r="B242" s="133"/>
      <c r="C242" s="76">
        <f>SUM(C236:C241)</f>
        <v>810</v>
      </c>
      <c r="D242" s="77">
        <v>43.253999999999998</v>
      </c>
      <c r="E242" s="77">
        <v>25.238</v>
      </c>
      <c r="F242" s="77">
        <v>110.41200000000001</v>
      </c>
      <c r="G242" s="77">
        <v>847.69500000000005</v>
      </c>
      <c r="H242" s="77">
        <v>0.42099999999999999</v>
      </c>
      <c r="I242" s="77">
        <v>44.95</v>
      </c>
      <c r="J242" s="77">
        <v>743.25</v>
      </c>
      <c r="K242" s="77">
        <v>8.5649999999999995</v>
      </c>
      <c r="L242" s="77">
        <v>111.92700000000001</v>
      </c>
      <c r="M242" s="77">
        <v>504.09</v>
      </c>
      <c r="N242" s="77">
        <v>132.911</v>
      </c>
      <c r="O242" s="77">
        <v>7.2690000000000001</v>
      </c>
    </row>
    <row r="243" spans="1:19" s="7" customFormat="1" ht="15.75" outlineLevel="1" x14ac:dyDescent="0.25">
      <c r="A243" s="132" t="s">
        <v>9</v>
      </c>
      <c r="B243" s="133"/>
      <c r="C243" s="76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</row>
    <row r="244" spans="1:19" s="7" customFormat="1" ht="15.75" outlineLevel="1" x14ac:dyDescent="0.25">
      <c r="A244" s="74"/>
      <c r="B244" s="75" t="s">
        <v>112</v>
      </c>
      <c r="C244" s="76">
        <v>10</v>
      </c>
      <c r="D244" s="77">
        <v>0.75</v>
      </c>
      <c r="E244" s="77">
        <v>0.98</v>
      </c>
      <c r="F244" s="77">
        <v>7.44</v>
      </c>
      <c r="G244" s="77">
        <v>41.7</v>
      </c>
      <c r="H244" s="77">
        <v>8.0000000000000002E-3</v>
      </c>
      <c r="I244" s="77"/>
      <c r="J244" s="77">
        <v>1</v>
      </c>
      <c r="K244" s="77"/>
      <c r="L244" s="77">
        <v>2.9</v>
      </c>
      <c r="M244" s="77">
        <v>9</v>
      </c>
      <c r="N244" s="77">
        <v>2</v>
      </c>
      <c r="O244" s="77">
        <v>0.21</v>
      </c>
    </row>
    <row r="245" spans="1:19" s="7" customFormat="1" ht="15.75" outlineLevel="1" x14ac:dyDescent="0.25">
      <c r="A245" s="74"/>
      <c r="B245" s="75" t="s">
        <v>256</v>
      </c>
      <c r="C245" s="76">
        <v>200</v>
      </c>
      <c r="D245" s="77">
        <v>8.1999999999999993</v>
      </c>
      <c r="E245" s="77">
        <v>3</v>
      </c>
      <c r="F245" s="77">
        <v>11.8</v>
      </c>
      <c r="G245" s="77">
        <v>114</v>
      </c>
      <c r="H245" s="77"/>
      <c r="I245" s="77">
        <v>1.2</v>
      </c>
      <c r="J245" s="77">
        <v>20</v>
      </c>
      <c r="K245" s="77"/>
      <c r="L245" s="77">
        <v>248</v>
      </c>
      <c r="M245" s="77">
        <v>190</v>
      </c>
      <c r="N245" s="77">
        <v>30</v>
      </c>
      <c r="O245" s="77">
        <v>0.2</v>
      </c>
    </row>
    <row r="246" spans="1:19" s="7" customFormat="1" ht="15.75" outlineLevel="1" x14ac:dyDescent="0.25">
      <c r="A246" s="74"/>
      <c r="B246" s="75" t="s">
        <v>132</v>
      </c>
      <c r="C246" s="76">
        <v>185</v>
      </c>
      <c r="D246" s="77">
        <v>0.74</v>
      </c>
      <c r="E246" s="77">
        <v>0.74</v>
      </c>
      <c r="F246" s="77">
        <v>18.13</v>
      </c>
      <c r="G246" s="77">
        <v>86.95</v>
      </c>
      <c r="H246" s="77">
        <v>5.6000000000000001E-2</v>
      </c>
      <c r="I246" s="77">
        <v>18.5</v>
      </c>
      <c r="J246" s="77">
        <v>9.25</v>
      </c>
      <c r="K246" s="77">
        <v>0.37</v>
      </c>
      <c r="L246" s="77">
        <v>29.6</v>
      </c>
      <c r="M246" s="77">
        <v>20.350000000000001</v>
      </c>
      <c r="N246" s="77">
        <v>16.649999999999999</v>
      </c>
      <c r="O246" s="77">
        <v>4.07</v>
      </c>
    </row>
    <row r="247" spans="1:19" s="57" customFormat="1" ht="15.75" x14ac:dyDescent="0.25">
      <c r="A247" s="132" t="s">
        <v>24</v>
      </c>
      <c r="B247" s="133"/>
      <c r="C247" s="76">
        <f>SUM(C244:C246)</f>
        <v>395</v>
      </c>
      <c r="D247" s="77">
        <v>9.69</v>
      </c>
      <c r="E247" s="77">
        <v>4.72</v>
      </c>
      <c r="F247" s="77">
        <v>37.369999999999997</v>
      </c>
      <c r="G247" s="77">
        <v>242.65</v>
      </c>
      <c r="H247" s="77">
        <v>6.4000000000000001E-2</v>
      </c>
      <c r="I247" s="77">
        <v>19.7</v>
      </c>
      <c r="J247" s="77">
        <v>30.25</v>
      </c>
      <c r="K247" s="77">
        <v>0.37</v>
      </c>
      <c r="L247" s="77">
        <v>280.5</v>
      </c>
      <c r="M247" s="77">
        <v>219.35</v>
      </c>
      <c r="N247" s="77">
        <v>48.65</v>
      </c>
      <c r="O247" s="77">
        <v>4.4800000000000004</v>
      </c>
    </row>
    <row r="248" spans="1:19" s="6" customFormat="1" ht="15.75" outlineLevel="1" x14ac:dyDescent="0.25">
      <c r="A248" s="132" t="s">
        <v>23</v>
      </c>
      <c r="B248" s="133"/>
      <c r="C248" s="76"/>
      <c r="D248" s="77">
        <v>76.218000000000004</v>
      </c>
      <c r="E248" s="77">
        <v>49.356000000000002</v>
      </c>
      <c r="F248" s="77">
        <v>198.95</v>
      </c>
      <c r="G248" s="77">
        <v>1568.5909999999999</v>
      </c>
      <c r="H248" s="77">
        <v>0.70799999999999996</v>
      </c>
      <c r="I248" s="77">
        <v>86.52</v>
      </c>
      <c r="J248" s="77">
        <v>1093</v>
      </c>
      <c r="K248" s="77">
        <v>10.775</v>
      </c>
      <c r="L248" s="77">
        <v>712.64700000000005</v>
      </c>
      <c r="M248" s="77">
        <v>1136.191</v>
      </c>
      <c r="N248" s="77">
        <v>239.38300000000001</v>
      </c>
      <c r="O248" s="77">
        <v>19.420999999999999</v>
      </c>
    </row>
    <row r="249" spans="1:19" s="7" customFormat="1" ht="15.75" outlineLevel="1" x14ac:dyDescent="0.25">
      <c r="A249" s="132" t="s">
        <v>50</v>
      </c>
      <c r="B249" s="133"/>
      <c r="C249" s="76"/>
      <c r="D249" s="77">
        <v>703.947</v>
      </c>
      <c r="E249" s="77">
        <v>507.62799999999999</v>
      </c>
      <c r="F249" s="77">
        <v>2146.9630000000002</v>
      </c>
      <c r="G249" s="77">
        <v>16180.572</v>
      </c>
      <c r="H249" s="77">
        <v>9.1240000000000006</v>
      </c>
      <c r="I249" s="77">
        <v>1186.279</v>
      </c>
      <c r="J249" s="77">
        <v>21683.252</v>
      </c>
      <c r="K249" s="77">
        <v>103.429</v>
      </c>
      <c r="L249" s="77">
        <v>7074.6949999999997</v>
      </c>
      <c r="M249" s="77">
        <v>11243.508</v>
      </c>
      <c r="N249" s="77">
        <v>2784.692</v>
      </c>
      <c r="O249" s="77">
        <v>162.74199999999999</v>
      </c>
    </row>
    <row r="250" spans="1:19" s="7" customFormat="1" ht="15.75" outlineLevel="1" x14ac:dyDescent="0.25">
      <c r="A250" s="114"/>
      <c r="B250" s="114"/>
      <c r="C250" s="115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</row>
    <row r="251" spans="1:19" s="7" customFormat="1" ht="15.75" outlineLevel="1" x14ac:dyDescent="0.25">
      <c r="A251" s="114"/>
      <c r="B251" s="117" t="s">
        <v>257</v>
      </c>
      <c r="C251" s="118"/>
      <c r="D251" s="118"/>
      <c r="E251" s="119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</row>
    <row r="252" spans="1:19" s="7" customFormat="1" ht="15" outlineLevel="1" x14ac:dyDescent="0.25">
      <c r="A252" s="121" t="s">
        <v>260</v>
      </c>
      <c r="B252" s="134" t="s">
        <v>258</v>
      </c>
      <c r="C252" s="135"/>
      <c r="D252" s="135"/>
      <c r="E252" s="135"/>
      <c r="F252" s="135"/>
      <c r="G252" s="135"/>
      <c r="H252" s="135"/>
      <c r="I252" s="135"/>
      <c r="J252" s="135"/>
      <c r="K252" s="135"/>
      <c r="L252" s="135"/>
      <c r="M252" s="135"/>
      <c r="N252" s="135"/>
      <c r="O252" s="135"/>
    </row>
    <row r="253" spans="1:19" s="59" customFormat="1" x14ac:dyDescent="0.25">
      <c r="A253" s="121" t="s">
        <v>261</v>
      </c>
      <c r="B253" s="117" t="s">
        <v>259</v>
      </c>
      <c r="C253" s="118"/>
      <c r="D253" s="120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0"/>
    </row>
    <row r="254" spans="1:19" s="59" customFormat="1" ht="15.75" x14ac:dyDescent="0.25">
      <c r="A254" s="87"/>
      <c r="B254" s="117"/>
      <c r="C254" s="118"/>
      <c r="D254" s="120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0"/>
    </row>
    <row r="255" spans="1:19" ht="15.75" x14ac:dyDescent="0.25">
      <c r="A255" s="87"/>
      <c r="B255" s="63"/>
      <c r="C255" s="64"/>
      <c r="D255" s="65"/>
      <c r="E255" s="65">
        <v>10</v>
      </c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Q255" s="60"/>
      <c r="R255" s="60"/>
      <c r="S255" s="60"/>
    </row>
    <row r="256" spans="1:19" ht="31.5" x14ac:dyDescent="0.25">
      <c r="A256" s="87"/>
      <c r="B256" s="63"/>
      <c r="C256" s="64"/>
      <c r="D256" s="65"/>
      <c r="E256" s="88" t="s">
        <v>98</v>
      </c>
      <c r="F256" s="65"/>
      <c r="G256" s="65"/>
      <c r="H256" s="65"/>
      <c r="I256" s="65"/>
      <c r="J256" s="65"/>
      <c r="K256" s="65"/>
      <c r="L256" s="65"/>
      <c r="M256" s="65"/>
      <c r="N256" s="65"/>
      <c r="O256" s="65"/>
    </row>
    <row r="257" spans="1:17" ht="15.75" x14ac:dyDescent="0.25">
      <c r="A257" s="87"/>
      <c r="B257" s="127" t="s">
        <v>88</v>
      </c>
      <c r="C257" s="128"/>
      <c r="D257" s="129"/>
      <c r="E257" s="89">
        <f>C14+C39+C61+C87+C112+C137+C161+C185+C209+C234</f>
        <v>5306</v>
      </c>
      <c r="F257" s="65"/>
      <c r="G257" s="65"/>
      <c r="H257" s="65"/>
      <c r="I257" s="65"/>
      <c r="J257" s="65"/>
      <c r="K257" s="65"/>
      <c r="L257" s="65"/>
      <c r="M257" s="65"/>
      <c r="N257" s="65"/>
      <c r="O257" s="65"/>
    </row>
    <row r="258" spans="1:17" ht="15.75" x14ac:dyDescent="0.25">
      <c r="A258" s="87"/>
      <c r="B258" s="136" t="s">
        <v>89</v>
      </c>
      <c r="C258" s="136"/>
      <c r="D258" s="137"/>
      <c r="E258" s="90">
        <f>E257/$E$255</f>
        <v>530.6</v>
      </c>
      <c r="F258" s="65"/>
      <c r="G258" s="65"/>
      <c r="H258" s="65"/>
      <c r="I258" s="65"/>
      <c r="J258" s="65"/>
      <c r="K258" s="65"/>
      <c r="L258" s="65"/>
      <c r="M258" s="65"/>
      <c r="N258" s="65"/>
      <c r="O258" s="65"/>
    </row>
    <row r="259" spans="1:17" ht="15.75" x14ac:dyDescent="0.25">
      <c r="A259" s="87"/>
      <c r="B259" s="141" t="s">
        <v>99</v>
      </c>
      <c r="C259" s="136"/>
      <c r="D259" s="137"/>
      <c r="E259" s="91">
        <v>500</v>
      </c>
      <c r="F259" s="65"/>
      <c r="G259" s="65"/>
      <c r="H259" s="65"/>
      <c r="I259" s="65"/>
      <c r="J259" s="65"/>
      <c r="K259" s="65"/>
      <c r="L259" s="65"/>
      <c r="M259" s="65"/>
      <c r="N259" s="65"/>
      <c r="O259" s="65"/>
    </row>
    <row r="260" spans="1:17" ht="15.75" x14ac:dyDescent="0.25">
      <c r="A260" s="87"/>
      <c r="B260" s="127" t="s">
        <v>91</v>
      </c>
      <c r="C260" s="128"/>
      <c r="D260" s="129"/>
      <c r="E260" s="89">
        <f>C23+C47+C70+C96+C121+C146+C170+C194+C218+C242</f>
        <v>8195</v>
      </c>
      <c r="F260" s="65"/>
      <c r="G260" s="65"/>
      <c r="H260" s="65"/>
      <c r="I260" s="65"/>
      <c r="J260" s="65"/>
      <c r="K260" s="65"/>
      <c r="L260" s="65"/>
      <c r="M260" s="65"/>
      <c r="N260" s="65"/>
      <c r="O260" s="65"/>
    </row>
    <row r="261" spans="1:17" s="10" customFormat="1" ht="15.75" x14ac:dyDescent="0.25">
      <c r="A261" s="87"/>
      <c r="B261" s="136" t="s">
        <v>92</v>
      </c>
      <c r="C261" s="136"/>
      <c r="D261" s="137"/>
      <c r="E261" s="90">
        <f>E260/$E$255</f>
        <v>819.5</v>
      </c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56"/>
      <c r="Q261" s="56"/>
    </row>
    <row r="262" spans="1:17" s="10" customFormat="1" ht="15.75" x14ac:dyDescent="0.25">
      <c r="A262" s="87"/>
      <c r="B262" s="138" t="s">
        <v>99</v>
      </c>
      <c r="C262" s="139"/>
      <c r="D262" s="140"/>
      <c r="E262" s="91">
        <v>700</v>
      </c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56"/>
      <c r="Q262" s="56"/>
    </row>
    <row r="263" spans="1:17" s="10" customFormat="1" ht="15.75" x14ac:dyDescent="0.25">
      <c r="A263" s="87"/>
      <c r="B263" s="127" t="s">
        <v>93</v>
      </c>
      <c r="C263" s="128"/>
      <c r="D263" s="129"/>
      <c r="E263" s="89">
        <f>C28+C52+C75+C101+C126+C151+C175+C199+C223+C247</f>
        <v>3950</v>
      </c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56"/>
      <c r="Q263" s="56"/>
    </row>
    <row r="264" spans="1:17" s="10" customFormat="1" ht="15.75" x14ac:dyDescent="0.25">
      <c r="A264" s="87"/>
      <c r="B264" s="136" t="s">
        <v>94</v>
      </c>
      <c r="C264" s="136"/>
      <c r="D264" s="137"/>
      <c r="E264" s="90">
        <f>E263/$E$255</f>
        <v>395</v>
      </c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56"/>
      <c r="Q264" s="56"/>
    </row>
    <row r="265" spans="1:17" s="10" customFormat="1" ht="15.75" x14ac:dyDescent="0.25">
      <c r="A265" s="87"/>
      <c r="B265" s="138" t="s">
        <v>99</v>
      </c>
      <c r="C265" s="139"/>
      <c r="D265" s="140"/>
      <c r="E265" s="91">
        <v>300</v>
      </c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56"/>
      <c r="Q265" s="56"/>
    </row>
    <row r="266" spans="1:17" ht="15.75" x14ac:dyDescent="0.25">
      <c r="A266" s="92"/>
      <c r="B266" s="93"/>
      <c r="C266" s="94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</row>
    <row r="267" spans="1:17" s="10" customFormat="1" ht="15.75" x14ac:dyDescent="0.25">
      <c r="A267" s="92"/>
      <c r="B267" s="93"/>
      <c r="C267" s="94"/>
      <c r="D267" s="96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56"/>
      <c r="Q267" s="56"/>
    </row>
    <row r="268" spans="1:17" s="10" customFormat="1" ht="15.75" x14ac:dyDescent="0.25">
      <c r="A268" s="92"/>
      <c r="B268" s="93"/>
      <c r="C268" s="94"/>
      <c r="D268" s="96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56"/>
      <c r="Q268" s="56"/>
    </row>
    <row r="269" spans="1:17" s="10" customFormat="1" ht="15.75" x14ac:dyDescent="0.25">
      <c r="A269" s="92"/>
      <c r="B269" s="93"/>
      <c r="C269" s="94"/>
      <c r="D269" s="96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56"/>
      <c r="Q269" s="56"/>
    </row>
    <row r="270" spans="1:17" s="10" customFormat="1" ht="15.75" x14ac:dyDescent="0.25">
      <c r="A270" s="92"/>
      <c r="B270" s="93"/>
      <c r="C270" s="94"/>
      <c r="D270" s="96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56"/>
      <c r="Q270" s="56"/>
    </row>
    <row r="271" spans="1:17" s="10" customFormat="1" ht="15.75" x14ac:dyDescent="0.25">
      <c r="A271" s="92"/>
      <c r="B271" s="93"/>
      <c r="C271" s="94"/>
      <c r="D271" s="96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56"/>
      <c r="Q271" s="56"/>
    </row>
    <row r="272" spans="1:17" s="10" customFormat="1" ht="15.75" x14ac:dyDescent="0.25">
      <c r="A272" s="92"/>
      <c r="B272" s="93"/>
      <c r="C272" s="94"/>
      <c r="D272" s="96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56"/>
      <c r="Q272" s="56"/>
    </row>
    <row r="273" spans="1:17" s="10" customFormat="1" ht="15.75" x14ac:dyDescent="0.25">
      <c r="A273" s="92"/>
      <c r="B273" s="93"/>
      <c r="C273" s="94"/>
      <c r="D273" s="96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56"/>
      <c r="Q273" s="56"/>
    </row>
    <row r="274" spans="1:17" s="10" customFormat="1" ht="15.75" x14ac:dyDescent="0.25">
      <c r="A274" s="92"/>
      <c r="B274" s="93"/>
      <c r="C274" s="94"/>
      <c r="D274" s="96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56"/>
      <c r="Q274" s="56"/>
    </row>
    <row r="275" spans="1:17" s="10" customFormat="1" ht="15.75" x14ac:dyDescent="0.25">
      <c r="A275" s="92"/>
      <c r="B275" s="93"/>
      <c r="C275" s="94"/>
      <c r="D275" s="96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56"/>
      <c r="Q275" s="56"/>
    </row>
    <row r="276" spans="1:17" s="10" customFormat="1" ht="15.75" x14ac:dyDescent="0.25">
      <c r="A276" s="92"/>
      <c r="B276" s="93"/>
      <c r="C276" s="94"/>
      <c r="D276" s="96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56"/>
      <c r="Q276" s="56"/>
    </row>
    <row r="277" spans="1:17" s="10" customFormat="1" x14ac:dyDescent="0.25">
      <c r="A277" s="54"/>
      <c r="B277" s="61"/>
      <c r="C277" s="55"/>
      <c r="D277" s="21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56"/>
      <c r="Q277" s="56"/>
    </row>
    <row r="278" spans="1:17" s="10" customFormat="1" x14ac:dyDescent="0.25">
      <c r="A278" s="54"/>
      <c r="B278" s="61"/>
      <c r="C278" s="55"/>
      <c r="D278" s="21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56"/>
      <c r="Q278" s="56"/>
    </row>
    <row r="279" spans="1:17" s="10" customFormat="1" x14ac:dyDescent="0.25">
      <c r="A279" s="54"/>
      <c r="B279" s="61"/>
      <c r="C279" s="55"/>
      <c r="D279" s="21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56"/>
      <c r="Q279" s="56"/>
    </row>
    <row r="280" spans="1:17" s="10" customFormat="1" x14ac:dyDescent="0.25">
      <c r="A280" s="54"/>
      <c r="B280" s="61"/>
      <c r="C280" s="55"/>
      <c r="D280" s="21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56"/>
      <c r="Q280" s="56"/>
    </row>
  </sheetData>
  <mergeCells count="118">
    <mergeCell ref="D226:F226"/>
    <mergeCell ref="H226:K226"/>
    <mergeCell ref="L226:O226"/>
    <mergeCell ref="D178:F178"/>
    <mergeCell ref="H178:K178"/>
    <mergeCell ref="L178:O178"/>
    <mergeCell ref="D202:F202"/>
    <mergeCell ref="H202:K202"/>
    <mergeCell ref="L202:O202"/>
    <mergeCell ref="D129:F129"/>
    <mergeCell ref="H129:K129"/>
    <mergeCell ref="L129:O129"/>
    <mergeCell ref="D154:F154"/>
    <mergeCell ref="H154:K154"/>
    <mergeCell ref="L154:O154"/>
    <mergeCell ref="D78:F78"/>
    <mergeCell ref="H78:K78"/>
    <mergeCell ref="L78:O78"/>
    <mergeCell ref="D104:F104"/>
    <mergeCell ref="H104:K104"/>
    <mergeCell ref="L104:O104"/>
    <mergeCell ref="H31:K31"/>
    <mergeCell ref="L31:O31"/>
    <mergeCell ref="D31:F31"/>
    <mergeCell ref="D55:F55"/>
    <mergeCell ref="H55:K55"/>
    <mergeCell ref="L55:O55"/>
    <mergeCell ref="A242:B242"/>
    <mergeCell ref="A243:B243"/>
    <mergeCell ref="A247:B247"/>
    <mergeCell ref="A194:B194"/>
    <mergeCell ref="A195:B195"/>
    <mergeCell ref="A199:B199"/>
    <mergeCell ref="A201:B201"/>
    <mergeCell ref="A200:B200"/>
    <mergeCell ref="A176:B176"/>
    <mergeCell ref="A177:B177"/>
    <mergeCell ref="A180:B180"/>
    <mergeCell ref="A185:B185"/>
    <mergeCell ref="A186:B186"/>
    <mergeCell ref="A156:B156"/>
    <mergeCell ref="A161:B161"/>
    <mergeCell ref="A170:B170"/>
    <mergeCell ref="A171:B171"/>
    <mergeCell ref="A175:B175"/>
    <mergeCell ref="A249:B249"/>
    <mergeCell ref="A223:B223"/>
    <mergeCell ref="A224:B224"/>
    <mergeCell ref="A228:B228"/>
    <mergeCell ref="A234:B234"/>
    <mergeCell ref="A235:B235"/>
    <mergeCell ref="A204:B204"/>
    <mergeCell ref="A209:B209"/>
    <mergeCell ref="A210:B210"/>
    <mergeCell ref="A218:B218"/>
    <mergeCell ref="A219:B219"/>
    <mergeCell ref="A70:B70"/>
    <mergeCell ref="A71:B71"/>
    <mergeCell ref="A75:B75"/>
    <mergeCell ref="A112:B112"/>
    <mergeCell ref="A113:B113"/>
    <mergeCell ref="A121:B121"/>
    <mergeCell ref="A122:B122"/>
    <mergeCell ref="A126:B126"/>
    <mergeCell ref="A96:B96"/>
    <mergeCell ref="A97:B97"/>
    <mergeCell ref="A101:B101"/>
    <mergeCell ref="A102:B102"/>
    <mergeCell ref="A106:B106"/>
    <mergeCell ref="A103:B103"/>
    <mergeCell ref="B264:D264"/>
    <mergeCell ref="B265:D265"/>
    <mergeCell ref="B257:D257"/>
    <mergeCell ref="B258:D258"/>
    <mergeCell ref="B259:D259"/>
    <mergeCell ref="B260:D260"/>
    <mergeCell ref="B261:D261"/>
    <mergeCell ref="B262:D262"/>
    <mergeCell ref="A76:B76"/>
    <mergeCell ref="A77:B77"/>
    <mergeCell ref="A80:B80"/>
    <mergeCell ref="A87:B87"/>
    <mergeCell ref="A88:B88"/>
    <mergeCell ref="A146:B146"/>
    <mergeCell ref="A147:B147"/>
    <mergeCell ref="A151:B151"/>
    <mergeCell ref="A152:B152"/>
    <mergeCell ref="A153:B153"/>
    <mergeCell ref="A127:B127"/>
    <mergeCell ref="A128:B128"/>
    <mergeCell ref="A131:B131"/>
    <mergeCell ref="A137:B137"/>
    <mergeCell ref="A138:B138"/>
    <mergeCell ref="A248:B248"/>
    <mergeCell ref="A1:O1"/>
    <mergeCell ref="D5:F5"/>
    <mergeCell ref="H5:K5"/>
    <mergeCell ref="L5:O5"/>
    <mergeCell ref="B263:D263"/>
    <mergeCell ref="A7:B7"/>
    <mergeCell ref="A14:B14"/>
    <mergeCell ref="A8:B8"/>
    <mergeCell ref="A23:B23"/>
    <mergeCell ref="A28:B28"/>
    <mergeCell ref="A29:B29"/>
    <mergeCell ref="A30:B30"/>
    <mergeCell ref="A24:B24"/>
    <mergeCell ref="A33:B33"/>
    <mergeCell ref="A39:B39"/>
    <mergeCell ref="A40:B40"/>
    <mergeCell ref="B252:O252"/>
    <mergeCell ref="A47:B47"/>
    <mergeCell ref="A48:B48"/>
    <mergeCell ref="A52:B52"/>
    <mergeCell ref="A53:B53"/>
    <mergeCell ref="A54:B54"/>
    <mergeCell ref="A61:B61"/>
    <mergeCell ref="A62:B62"/>
  </mergeCells>
  <pageMargins left="0.75" right="0.75" top="1" bottom="1" header="0.5" footer="0.5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19"/>
  <sheetViews>
    <sheetView workbookViewId="0">
      <selection sqref="A1:N19"/>
    </sheetView>
  </sheetViews>
  <sheetFormatPr defaultRowHeight="15" x14ac:dyDescent="0.25"/>
  <cols>
    <col min="1" max="1" width="32.42578125" customWidth="1"/>
    <col min="2" max="2" width="8.7109375" style="1"/>
    <col min="3" max="5" width="9.140625" style="4"/>
    <col min="6" max="6" width="9.85546875" style="4" customWidth="1"/>
    <col min="7" max="14" width="9.140625" style="4"/>
  </cols>
  <sheetData>
    <row r="1" spans="1:15" s="1" customFormat="1" ht="15" customHeight="1" x14ac:dyDescent="0.25">
      <c r="A1" s="151" t="s">
        <v>225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97"/>
    </row>
    <row r="2" spans="1:15" s="1" customFormat="1" ht="15.75" x14ac:dyDescent="0.25">
      <c r="A2" s="66" t="s">
        <v>218</v>
      </c>
      <c r="B2" s="98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12"/>
    </row>
    <row r="3" spans="1:15" ht="15.75" x14ac:dyDescent="0.25">
      <c r="A3" s="66" t="s">
        <v>219</v>
      </c>
      <c r="B3" s="66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10"/>
    </row>
    <row r="4" spans="1:15" ht="41.45" customHeight="1" x14ac:dyDescent="0.25">
      <c r="A4" s="102" t="s">
        <v>224</v>
      </c>
      <c r="B4" s="71" t="s">
        <v>0</v>
      </c>
      <c r="C4" s="150" t="s">
        <v>1</v>
      </c>
      <c r="D4" s="150"/>
      <c r="E4" s="150"/>
      <c r="F4" s="103" t="s">
        <v>245</v>
      </c>
      <c r="G4" s="150" t="s">
        <v>11</v>
      </c>
      <c r="H4" s="150"/>
      <c r="I4" s="150"/>
      <c r="J4" s="150"/>
      <c r="K4" s="150" t="s">
        <v>12</v>
      </c>
      <c r="L4" s="150"/>
      <c r="M4" s="150"/>
      <c r="N4" s="150"/>
    </row>
    <row r="5" spans="1:15" ht="15.75" x14ac:dyDescent="0.25">
      <c r="A5" s="99"/>
      <c r="B5" s="100"/>
      <c r="C5" s="101" t="s">
        <v>2</v>
      </c>
      <c r="D5" s="101" t="s">
        <v>3</v>
      </c>
      <c r="E5" s="101" t="s">
        <v>4</v>
      </c>
      <c r="F5" s="101"/>
      <c r="G5" s="101" t="s">
        <v>13</v>
      </c>
      <c r="H5" s="101" t="s">
        <v>14</v>
      </c>
      <c r="I5" s="101" t="s">
        <v>15</v>
      </c>
      <c r="J5" s="101" t="s">
        <v>16</v>
      </c>
      <c r="K5" s="101" t="s">
        <v>17</v>
      </c>
      <c r="L5" s="101" t="s">
        <v>18</v>
      </c>
      <c r="M5" s="101" t="s">
        <v>19</v>
      </c>
      <c r="N5" s="101" t="s">
        <v>20</v>
      </c>
    </row>
    <row r="6" spans="1:15" ht="15.75" x14ac:dyDescent="0.25">
      <c r="A6" s="113" t="s">
        <v>88</v>
      </c>
      <c r="B6" s="113"/>
      <c r="C6" s="104">
        <v>290.02099999999996</v>
      </c>
      <c r="D6" s="104">
        <v>200.40400000000002</v>
      </c>
      <c r="E6" s="104">
        <v>722.23399999999992</v>
      </c>
      <c r="F6" s="104">
        <v>5947.1909999999998</v>
      </c>
      <c r="G6" s="104">
        <v>2.7030000000000003</v>
      </c>
      <c r="H6" s="104">
        <v>293.61599999999999</v>
      </c>
      <c r="I6" s="104">
        <v>2237.23</v>
      </c>
      <c r="J6" s="104">
        <v>24.334</v>
      </c>
      <c r="K6" s="104">
        <v>2654.1559999999999</v>
      </c>
      <c r="L6" s="104">
        <v>4177.9189999999999</v>
      </c>
      <c r="M6" s="104">
        <v>765.88900000000001</v>
      </c>
      <c r="N6" s="104">
        <v>50.413000000000004</v>
      </c>
    </row>
    <row r="7" spans="1:15" ht="15.75" x14ac:dyDescent="0.25">
      <c r="A7" s="111" t="s">
        <v>89</v>
      </c>
      <c r="B7" s="104">
        <v>527.6</v>
      </c>
      <c r="C7" s="105">
        <v>29.002099999999995</v>
      </c>
      <c r="D7" s="105">
        <v>20.040400000000002</v>
      </c>
      <c r="E7" s="105">
        <v>72.223399999999998</v>
      </c>
      <c r="F7" s="105">
        <v>594.71910000000003</v>
      </c>
      <c r="G7" s="105">
        <v>0.27030000000000004</v>
      </c>
      <c r="H7" s="105">
        <v>29.361599999999999</v>
      </c>
      <c r="I7" s="105">
        <v>223.72300000000001</v>
      </c>
      <c r="J7" s="105">
        <v>2.4333999999999998</v>
      </c>
      <c r="K7" s="105">
        <v>265.41559999999998</v>
      </c>
      <c r="L7" s="105">
        <v>417.7919</v>
      </c>
      <c r="M7" s="105">
        <v>76.588899999999995</v>
      </c>
      <c r="N7" s="105">
        <v>5.0413000000000006</v>
      </c>
    </row>
    <row r="8" spans="1:15" ht="15.75" x14ac:dyDescent="0.25">
      <c r="A8" s="111" t="s">
        <v>90</v>
      </c>
      <c r="B8" s="111"/>
      <c r="C8" s="106">
        <v>0.37665064935064929</v>
      </c>
      <c r="D8" s="106">
        <v>0.25367594936708865</v>
      </c>
      <c r="E8" s="106">
        <v>0.21559223880597014</v>
      </c>
      <c r="F8" s="106">
        <v>0.25307195744680855</v>
      </c>
      <c r="G8" s="106">
        <v>0.22525000000000003</v>
      </c>
      <c r="H8" s="106">
        <v>0.48936000000000007</v>
      </c>
      <c r="I8" s="106">
        <v>0.31960428571428573</v>
      </c>
      <c r="J8" s="106">
        <v>0.20278333333333332</v>
      </c>
      <c r="K8" s="106">
        <v>0.24128690909090908</v>
      </c>
      <c r="L8" s="106">
        <v>0.37981081818181817</v>
      </c>
      <c r="M8" s="106">
        <v>0.30635560000000001</v>
      </c>
      <c r="N8" s="106">
        <v>0.42010833333333336</v>
      </c>
    </row>
    <row r="9" spans="1:15" ht="15.75" x14ac:dyDescent="0.25">
      <c r="A9" s="113" t="s">
        <v>91</v>
      </c>
      <c r="B9" s="113"/>
      <c r="C9" s="104">
        <v>318.17599999999999</v>
      </c>
      <c r="D9" s="104">
        <v>260.56399999999996</v>
      </c>
      <c r="E9" s="104">
        <v>1064.749</v>
      </c>
      <c r="F9" s="104">
        <v>7928.6799999999994</v>
      </c>
      <c r="G9" s="104">
        <v>5.6120000000000001</v>
      </c>
      <c r="H9" s="104">
        <v>488.46300000000002</v>
      </c>
      <c r="I9" s="104">
        <v>19186.522000000001</v>
      </c>
      <c r="J9" s="104">
        <v>75.396000000000001</v>
      </c>
      <c r="K9" s="104">
        <v>1478.5399999999997</v>
      </c>
      <c r="L9" s="104">
        <v>4874.7900000000009</v>
      </c>
      <c r="M9" s="104">
        <v>1525.607</v>
      </c>
      <c r="N9" s="104">
        <v>83.428000000000011</v>
      </c>
    </row>
    <row r="10" spans="1:15" ht="15.75" x14ac:dyDescent="0.25">
      <c r="A10" s="111" t="s">
        <v>92</v>
      </c>
      <c r="B10" s="104">
        <v>811.5</v>
      </c>
      <c r="C10" s="105">
        <v>31.817599999999999</v>
      </c>
      <c r="D10" s="105">
        <v>26.056399999999996</v>
      </c>
      <c r="E10" s="105">
        <v>106.47490000000001</v>
      </c>
      <c r="F10" s="105">
        <v>792.86799999999994</v>
      </c>
      <c r="G10" s="105">
        <v>0.56120000000000003</v>
      </c>
      <c r="H10" s="105">
        <v>48.846299999999999</v>
      </c>
      <c r="I10" s="105">
        <v>1918.6522</v>
      </c>
      <c r="J10" s="105">
        <v>7.5396000000000001</v>
      </c>
      <c r="K10" s="105">
        <v>147.85399999999998</v>
      </c>
      <c r="L10" s="105">
        <v>487.4790000000001</v>
      </c>
      <c r="M10" s="105">
        <v>152.5607</v>
      </c>
      <c r="N10" s="105">
        <v>8.3428000000000004</v>
      </c>
    </row>
    <row r="11" spans="1:15" ht="15.75" x14ac:dyDescent="0.25">
      <c r="A11" s="111" t="s">
        <v>90</v>
      </c>
      <c r="B11" s="111"/>
      <c r="C11" s="106">
        <v>0.41321558441558442</v>
      </c>
      <c r="D11" s="106">
        <v>0.32982784810126575</v>
      </c>
      <c r="E11" s="106">
        <v>0.31783552238805973</v>
      </c>
      <c r="F11" s="106">
        <v>0.3373906382978723</v>
      </c>
      <c r="G11" s="106">
        <v>0.46766666666666673</v>
      </c>
      <c r="H11" s="106">
        <v>0.81410500000000008</v>
      </c>
      <c r="I11" s="106">
        <v>2.7409317142857144</v>
      </c>
      <c r="J11" s="106">
        <v>0.62829999999999997</v>
      </c>
      <c r="K11" s="106">
        <v>0.13441272727272727</v>
      </c>
      <c r="L11" s="106">
        <v>0.44316272727272737</v>
      </c>
      <c r="M11" s="106">
        <v>0.61024280000000009</v>
      </c>
      <c r="N11" s="106">
        <v>0.69523333333333337</v>
      </c>
    </row>
    <row r="12" spans="1:15" ht="15.75" x14ac:dyDescent="0.25">
      <c r="A12" s="113" t="s">
        <v>93</v>
      </c>
      <c r="B12" s="113"/>
      <c r="C12" s="104">
        <v>95.75</v>
      </c>
      <c r="D12" s="104">
        <v>39.869999999999997</v>
      </c>
      <c r="E12" s="104">
        <v>359.98000000000008</v>
      </c>
      <c r="F12" s="104">
        <v>2304.7000000000003</v>
      </c>
      <c r="G12" s="104">
        <v>0.81200000000000006</v>
      </c>
      <c r="H12" s="104">
        <v>404.2</v>
      </c>
      <c r="I12" s="104">
        <v>259.5</v>
      </c>
      <c r="J12" s="104">
        <v>3.7000000000000006</v>
      </c>
      <c r="K12" s="104">
        <v>2941.9999999999995</v>
      </c>
      <c r="L12" s="104">
        <v>2190.8000000000002</v>
      </c>
      <c r="M12" s="104">
        <v>493.19999999999993</v>
      </c>
      <c r="N12" s="104">
        <v>28.900000000000002</v>
      </c>
    </row>
    <row r="13" spans="1:15" ht="15.75" x14ac:dyDescent="0.25">
      <c r="A13" s="111" t="s">
        <v>94</v>
      </c>
      <c r="B13" s="104">
        <v>395</v>
      </c>
      <c r="C13" s="105">
        <v>9.5749999999999993</v>
      </c>
      <c r="D13" s="105">
        <v>3.9869999999999997</v>
      </c>
      <c r="E13" s="105">
        <v>35.998000000000005</v>
      </c>
      <c r="F13" s="105">
        <v>230.47000000000003</v>
      </c>
      <c r="G13" s="105">
        <v>8.1200000000000008E-2</v>
      </c>
      <c r="H13" s="105">
        <v>40.42</v>
      </c>
      <c r="I13" s="105">
        <v>25.95</v>
      </c>
      <c r="J13" s="105">
        <v>0.37000000000000005</v>
      </c>
      <c r="K13" s="105">
        <v>294.19999999999993</v>
      </c>
      <c r="L13" s="105">
        <v>219.08</v>
      </c>
      <c r="M13" s="105">
        <v>49.319999999999993</v>
      </c>
      <c r="N13" s="105">
        <v>2.89</v>
      </c>
    </row>
    <row r="14" spans="1:15" ht="15.75" x14ac:dyDescent="0.25">
      <c r="A14" s="111" t="s">
        <v>90</v>
      </c>
      <c r="B14" s="111"/>
      <c r="C14" s="106">
        <v>0.12435064935064934</v>
      </c>
      <c r="D14" s="106">
        <v>5.0468354430379746E-2</v>
      </c>
      <c r="E14" s="106">
        <v>0.10745671641791046</v>
      </c>
      <c r="F14" s="106">
        <v>9.8072340425531923E-2</v>
      </c>
      <c r="G14" s="106">
        <v>6.7666666666666681E-2</v>
      </c>
      <c r="H14" s="106">
        <v>0.67366666666666675</v>
      </c>
      <c r="I14" s="106">
        <v>3.7071428571428568E-2</v>
      </c>
      <c r="J14" s="106">
        <v>3.0833333333333338E-2</v>
      </c>
      <c r="K14" s="106">
        <v>0.26745454545454539</v>
      </c>
      <c r="L14" s="106">
        <v>0.19916363636363638</v>
      </c>
      <c r="M14" s="106">
        <v>0.19727999999999998</v>
      </c>
      <c r="N14" s="106">
        <v>0.24083333333333334</v>
      </c>
    </row>
    <row r="15" spans="1:15" ht="15.75" x14ac:dyDescent="0.25">
      <c r="A15" s="113" t="s">
        <v>221</v>
      </c>
      <c r="B15" s="113"/>
      <c r="C15" s="107">
        <v>703.947</v>
      </c>
      <c r="D15" s="107">
        <v>507.62799999999999</v>
      </c>
      <c r="E15" s="107">
        <v>2146.9630000000002</v>
      </c>
      <c r="F15" s="107">
        <v>16180.572</v>
      </c>
      <c r="G15" s="107">
        <v>9.1240000000000006</v>
      </c>
      <c r="H15" s="107">
        <v>1186.279</v>
      </c>
      <c r="I15" s="107">
        <v>21683.252</v>
      </c>
      <c r="J15" s="107">
        <v>103.429</v>
      </c>
      <c r="K15" s="107">
        <v>7074.6949999999997</v>
      </c>
      <c r="L15" s="107">
        <v>11243.508</v>
      </c>
      <c r="M15" s="107">
        <v>2784.692</v>
      </c>
      <c r="N15" s="107">
        <v>162.74199999999999</v>
      </c>
    </row>
    <row r="16" spans="1:15" ht="15.75" x14ac:dyDescent="0.25">
      <c r="A16" s="111" t="s">
        <v>222</v>
      </c>
      <c r="B16" s="111"/>
      <c r="C16" s="105">
        <v>70.3947</v>
      </c>
      <c r="D16" s="105">
        <v>50.762799999999999</v>
      </c>
      <c r="E16" s="105">
        <v>214.69630000000001</v>
      </c>
      <c r="F16" s="105">
        <v>1618.0572</v>
      </c>
      <c r="G16" s="105">
        <v>0.9124000000000001</v>
      </c>
      <c r="H16" s="105">
        <v>118.6279</v>
      </c>
      <c r="I16" s="105">
        <v>2168.3252000000002</v>
      </c>
      <c r="J16" s="105">
        <v>10.3429</v>
      </c>
      <c r="K16" s="105">
        <v>707.46949999999993</v>
      </c>
      <c r="L16" s="105">
        <v>1124.3507999999999</v>
      </c>
      <c r="M16" s="105">
        <v>278.4692</v>
      </c>
      <c r="N16" s="105">
        <v>16.2742</v>
      </c>
    </row>
    <row r="17" spans="1:14" ht="15.75" x14ac:dyDescent="0.25">
      <c r="A17" s="111" t="s">
        <v>5</v>
      </c>
      <c r="B17" s="111"/>
      <c r="C17" s="108">
        <v>0.17402277249531103</v>
      </c>
      <c r="D17" s="108">
        <v>0.28235417141000946</v>
      </c>
      <c r="E17" s="108">
        <v>0.53075082883349245</v>
      </c>
      <c r="F17" s="109"/>
      <c r="G17" s="109"/>
      <c r="H17" s="109"/>
      <c r="I17" s="109"/>
      <c r="J17" s="109"/>
      <c r="K17" s="109"/>
      <c r="L17" s="109"/>
      <c r="M17" s="109"/>
      <c r="N17" s="109"/>
    </row>
    <row r="18" spans="1:14" ht="15.75" x14ac:dyDescent="0.25">
      <c r="A18" s="111" t="s">
        <v>90</v>
      </c>
      <c r="B18" s="111"/>
      <c r="C18" s="106">
        <v>0.91421688311688309</v>
      </c>
      <c r="D18" s="106">
        <v>0.64256708860759493</v>
      </c>
      <c r="E18" s="106">
        <v>0.64088447761194034</v>
      </c>
      <c r="F18" s="106">
        <v>0.68853497872340419</v>
      </c>
      <c r="G18" s="106">
        <v>0.76033333333333342</v>
      </c>
      <c r="H18" s="106">
        <v>1.977131666666667</v>
      </c>
      <c r="I18" s="106">
        <v>3.097607428571429</v>
      </c>
      <c r="J18" s="106">
        <v>0.86190833333333339</v>
      </c>
      <c r="K18" s="106">
        <v>0.64315409090909081</v>
      </c>
      <c r="L18" s="106">
        <v>1.0221370909090908</v>
      </c>
      <c r="M18" s="106">
        <v>1.1138768000000001</v>
      </c>
      <c r="N18" s="106">
        <v>1.3561833333333333</v>
      </c>
    </row>
    <row r="19" spans="1:14" ht="63" x14ac:dyDescent="0.25">
      <c r="A19" s="110" t="s">
        <v>223</v>
      </c>
      <c r="B19" s="111"/>
      <c r="C19" s="112">
        <v>77</v>
      </c>
      <c r="D19" s="112">
        <v>79</v>
      </c>
      <c r="E19" s="112">
        <v>335</v>
      </c>
      <c r="F19" s="112">
        <v>2350</v>
      </c>
      <c r="G19" s="112">
        <v>1.2</v>
      </c>
      <c r="H19" s="112">
        <v>59.999999999999993</v>
      </c>
      <c r="I19" s="112">
        <v>700</v>
      </c>
      <c r="J19" s="100">
        <v>12</v>
      </c>
      <c r="K19" s="112">
        <v>1100</v>
      </c>
      <c r="L19" s="112">
        <v>1100</v>
      </c>
      <c r="M19" s="112">
        <v>249.99999999999997</v>
      </c>
      <c r="N19" s="112">
        <v>12</v>
      </c>
    </row>
  </sheetData>
  <mergeCells count="4">
    <mergeCell ref="C4:E4"/>
    <mergeCell ref="G4:J4"/>
    <mergeCell ref="K4:N4"/>
    <mergeCell ref="A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4" tint="0.79998168889431442"/>
    <outlinePr summaryBelow="0" summaryRight="0"/>
    <pageSetUpPr autoPageBreaks="0"/>
  </sheetPr>
  <dimension ref="A1:S306"/>
  <sheetViews>
    <sheetView topLeftCell="A144" workbookViewId="0">
      <selection activeCell="B223" sqref="B223"/>
    </sheetView>
  </sheetViews>
  <sheetFormatPr defaultColWidth="8.42578125" defaultRowHeight="11.25" outlineLevelRow="1" x14ac:dyDescent="0.2"/>
  <cols>
    <col min="1" max="1" width="9.5703125" style="10" customWidth="1"/>
    <col min="2" max="2" width="26.85546875" style="11" customWidth="1"/>
    <col min="3" max="3" width="7" style="12" customWidth="1"/>
    <col min="4" max="4" width="7.85546875" style="12" customWidth="1"/>
    <col min="5" max="5" width="8.5703125" style="12" customWidth="1"/>
    <col min="6" max="6" width="8.42578125" style="12" customWidth="1"/>
    <col min="7" max="7" width="10" style="12" customWidth="1"/>
    <col min="8" max="8" width="8.140625" style="12" customWidth="1"/>
    <col min="9" max="9" width="8.5703125" style="12" customWidth="1"/>
    <col min="10" max="10" width="8" style="12" customWidth="1"/>
    <col min="11" max="11" width="7.140625" style="12" customWidth="1"/>
    <col min="12" max="12" width="7.5703125" style="12" customWidth="1"/>
    <col min="13" max="13" width="8.5703125" style="12" customWidth="1"/>
    <col min="14" max="14" width="8.140625" style="12" customWidth="1"/>
    <col min="15" max="15" width="7.42578125" style="12" customWidth="1"/>
    <col min="16" max="256" width="8.42578125" style="14"/>
    <col min="257" max="257" width="9.5703125" style="14" customWidth="1"/>
    <col min="258" max="258" width="26.5703125" style="14" customWidth="1"/>
    <col min="259" max="259" width="9.5703125" style="14" customWidth="1"/>
    <col min="260" max="262" width="11" style="14" customWidth="1"/>
    <col min="263" max="263" width="13.5703125" style="14" customWidth="1"/>
    <col min="264" max="265" width="8.140625" style="14" customWidth="1"/>
    <col min="266" max="266" width="9.5703125" style="14" customWidth="1"/>
    <col min="267" max="268" width="8.140625" style="14" customWidth="1"/>
    <col min="269" max="269" width="8.42578125" style="14" customWidth="1"/>
    <col min="270" max="270" width="8.140625" style="14" customWidth="1"/>
    <col min="271" max="271" width="12.42578125" style="14" customWidth="1"/>
    <col min="272" max="512" width="8.42578125" style="14"/>
    <col min="513" max="513" width="9.5703125" style="14" customWidth="1"/>
    <col min="514" max="514" width="26.5703125" style="14" customWidth="1"/>
    <col min="515" max="515" width="9.5703125" style="14" customWidth="1"/>
    <col min="516" max="518" width="11" style="14" customWidth="1"/>
    <col min="519" max="519" width="13.5703125" style="14" customWidth="1"/>
    <col min="520" max="521" width="8.140625" style="14" customWidth="1"/>
    <col min="522" max="522" width="9.5703125" style="14" customWidth="1"/>
    <col min="523" max="524" width="8.140625" style="14" customWidth="1"/>
    <col min="525" max="525" width="8.42578125" style="14" customWidth="1"/>
    <col min="526" max="526" width="8.140625" style="14" customWidth="1"/>
    <col min="527" max="527" width="12.42578125" style="14" customWidth="1"/>
    <col min="528" max="768" width="8.42578125" style="14"/>
    <col min="769" max="769" width="9.5703125" style="14" customWidth="1"/>
    <col min="770" max="770" width="26.5703125" style="14" customWidth="1"/>
    <col min="771" max="771" width="9.5703125" style="14" customWidth="1"/>
    <col min="772" max="774" width="11" style="14" customWidth="1"/>
    <col min="775" max="775" width="13.5703125" style="14" customWidth="1"/>
    <col min="776" max="777" width="8.140625" style="14" customWidth="1"/>
    <col min="778" max="778" width="9.5703125" style="14" customWidth="1"/>
    <col min="779" max="780" width="8.140625" style="14" customWidth="1"/>
    <col min="781" max="781" width="8.42578125" style="14" customWidth="1"/>
    <col min="782" max="782" width="8.140625" style="14" customWidth="1"/>
    <col min="783" max="783" width="12.42578125" style="14" customWidth="1"/>
    <col min="784" max="1024" width="8.42578125" style="14"/>
    <col min="1025" max="1025" width="9.5703125" style="14" customWidth="1"/>
    <col min="1026" max="1026" width="26.5703125" style="14" customWidth="1"/>
    <col min="1027" max="1027" width="9.5703125" style="14" customWidth="1"/>
    <col min="1028" max="1030" width="11" style="14" customWidth="1"/>
    <col min="1031" max="1031" width="13.5703125" style="14" customWidth="1"/>
    <col min="1032" max="1033" width="8.140625" style="14" customWidth="1"/>
    <col min="1034" max="1034" width="9.5703125" style="14" customWidth="1"/>
    <col min="1035" max="1036" width="8.140625" style="14" customWidth="1"/>
    <col min="1037" max="1037" width="8.42578125" style="14" customWidth="1"/>
    <col min="1038" max="1038" width="8.140625" style="14" customWidth="1"/>
    <col min="1039" max="1039" width="12.42578125" style="14" customWidth="1"/>
    <col min="1040" max="1280" width="8.42578125" style="14"/>
    <col min="1281" max="1281" width="9.5703125" style="14" customWidth="1"/>
    <col min="1282" max="1282" width="26.5703125" style="14" customWidth="1"/>
    <col min="1283" max="1283" width="9.5703125" style="14" customWidth="1"/>
    <col min="1284" max="1286" width="11" style="14" customWidth="1"/>
    <col min="1287" max="1287" width="13.5703125" style="14" customWidth="1"/>
    <col min="1288" max="1289" width="8.140625" style="14" customWidth="1"/>
    <col min="1290" max="1290" width="9.5703125" style="14" customWidth="1"/>
    <col min="1291" max="1292" width="8.140625" style="14" customWidth="1"/>
    <col min="1293" max="1293" width="8.42578125" style="14" customWidth="1"/>
    <col min="1294" max="1294" width="8.140625" style="14" customWidth="1"/>
    <col min="1295" max="1295" width="12.42578125" style="14" customWidth="1"/>
    <col min="1296" max="1536" width="8.42578125" style="14"/>
    <col min="1537" max="1537" width="9.5703125" style="14" customWidth="1"/>
    <col min="1538" max="1538" width="26.5703125" style="14" customWidth="1"/>
    <col min="1539" max="1539" width="9.5703125" style="14" customWidth="1"/>
    <col min="1540" max="1542" width="11" style="14" customWidth="1"/>
    <col min="1543" max="1543" width="13.5703125" style="14" customWidth="1"/>
    <col min="1544" max="1545" width="8.140625" style="14" customWidth="1"/>
    <col min="1546" max="1546" width="9.5703125" style="14" customWidth="1"/>
    <col min="1547" max="1548" width="8.140625" style="14" customWidth="1"/>
    <col min="1549" max="1549" width="8.42578125" style="14" customWidth="1"/>
    <col min="1550" max="1550" width="8.140625" style="14" customWidth="1"/>
    <col min="1551" max="1551" width="12.42578125" style="14" customWidth="1"/>
    <col min="1552" max="1792" width="8.42578125" style="14"/>
    <col min="1793" max="1793" width="9.5703125" style="14" customWidth="1"/>
    <col min="1794" max="1794" width="26.5703125" style="14" customWidth="1"/>
    <col min="1795" max="1795" width="9.5703125" style="14" customWidth="1"/>
    <col min="1796" max="1798" width="11" style="14" customWidth="1"/>
    <col min="1799" max="1799" width="13.5703125" style="14" customWidth="1"/>
    <col min="1800" max="1801" width="8.140625" style="14" customWidth="1"/>
    <col min="1802" max="1802" width="9.5703125" style="14" customWidth="1"/>
    <col min="1803" max="1804" width="8.140625" style="14" customWidth="1"/>
    <col min="1805" max="1805" width="8.42578125" style="14" customWidth="1"/>
    <col min="1806" max="1806" width="8.140625" style="14" customWidth="1"/>
    <col min="1807" max="1807" width="12.42578125" style="14" customWidth="1"/>
    <col min="1808" max="2048" width="8.42578125" style="14"/>
    <col min="2049" max="2049" width="9.5703125" style="14" customWidth="1"/>
    <col min="2050" max="2050" width="26.5703125" style="14" customWidth="1"/>
    <col min="2051" max="2051" width="9.5703125" style="14" customWidth="1"/>
    <col min="2052" max="2054" width="11" style="14" customWidth="1"/>
    <col min="2055" max="2055" width="13.5703125" style="14" customWidth="1"/>
    <col min="2056" max="2057" width="8.140625" style="14" customWidth="1"/>
    <col min="2058" max="2058" width="9.5703125" style="14" customWidth="1"/>
    <col min="2059" max="2060" width="8.140625" style="14" customWidth="1"/>
    <col min="2061" max="2061" width="8.42578125" style="14" customWidth="1"/>
    <col min="2062" max="2062" width="8.140625" style="14" customWidth="1"/>
    <col min="2063" max="2063" width="12.42578125" style="14" customWidth="1"/>
    <col min="2064" max="2304" width="8.42578125" style="14"/>
    <col min="2305" max="2305" width="9.5703125" style="14" customWidth="1"/>
    <col min="2306" max="2306" width="26.5703125" style="14" customWidth="1"/>
    <col min="2307" max="2307" width="9.5703125" style="14" customWidth="1"/>
    <col min="2308" max="2310" width="11" style="14" customWidth="1"/>
    <col min="2311" max="2311" width="13.5703125" style="14" customWidth="1"/>
    <col min="2312" max="2313" width="8.140625" style="14" customWidth="1"/>
    <col min="2314" max="2314" width="9.5703125" style="14" customWidth="1"/>
    <col min="2315" max="2316" width="8.140625" style="14" customWidth="1"/>
    <col min="2317" max="2317" width="8.42578125" style="14" customWidth="1"/>
    <col min="2318" max="2318" width="8.140625" style="14" customWidth="1"/>
    <col min="2319" max="2319" width="12.42578125" style="14" customWidth="1"/>
    <col min="2320" max="2560" width="8.42578125" style="14"/>
    <col min="2561" max="2561" width="9.5703125" style="14" customWidth="1"/>
    <col min="2562" max="2562" width="26.5703125" style="14" customWidth="1"/>
    <col min="2563" max="2563" width="9.5703125" style="14" customWidth="1"/>
    <col min="2564" max="2566" width="11" style="14" customWidth="1"/>
    <col min="2567" max="2567" width="13.5703125" style="14" customWidth="1"/>
    <col min="2568" max="2569" width="8.140625" style="14" customWidth="1"/>
    <col min="2570" max="2570" width="9.5703125" style="14" customWidth="1"/>
    <col min="2571" max="2572" width="8.140625" style="14" customWidth="1"/>
    <col min="2573" max="2573" width="8.42578125" style="14" customWidth="1"/>
    <col min="2574" max="2574" width="8.140625" style="14" customWidth="1"/>
    <col min="2575" max="2575" width="12.42578125" style="14" customWidth="1"/>
    <col min="2576" max="2816" width="8.42578125" style="14"/>
    <col min="2817" max="2817" width="9.5703125" style="14" customWidth="1"/>
    <col min="2818" max="2818" width="26.5703125" style="14" customWidth="1"/>
    <col min="2819" max="2819" width="9.5703125" style="14" customWidth="1"/>
    <col min="2820" max="2822" width="11" style="14" customWidth="1"/>
    <col min="2823" max="2823" width="13.5703125" style="14" customWidth="1"/>
    <col min="2824" max="2825" width="8.140625" style="14" customWidth="1"/>
    <col min="2826" max="2826" width="9.5703125" style="14" customWidth="1"/>
    <col min="2827" max="2828" width="8.140625" style="14" customWidth="1"/>
    <col min="2829" max="2829" width="8.42578125" style="14" customWidth="1"/>
    <col min="2830" max="2830" width="8.140625" style="14" customWidth="1"/>
    <col min="2831" max="2831" width="12.42578125" style="14" customWidth="1"/>
    <col min="2832" max="3072" width="8.42578125" style="14"/>
    <col min="3073" max="3073" width="9.5703125" style="14" customWidth="1"/>
    <col min="3074" max="3074" width="26.5703125" style="14" customWidth="1"/>
    <col min="3075" max="3075" width="9.5703125" style="14" customWidth="1"/>
    <col min="3076" max="3078" width="11" style="14" customWidth="1"/>
    <col min="3079" max="3079" width="13.5703125" style="14" customWidth="1"/>
    <col min="3080" max="3081" width="8.140625" style="14" customWidth="1"/>
    <col min="3082" max="3082" width="9.5703125" style="14" customWidth="1"/>
    <col min="3083" max="3084" width="8.140625" style="14" customWidth="1"/>
    <col min="3085" max="3085" width="8.42578125" style="14" customWidth="1"/>
    <col min="3086" max="3086" width="8.140625" style="14" customWidth="1"/>
    <col min="3087" max="3087" width="12.42578125" style="14" customWidth="1"/>
    <col min="3088" max="3328" width="8.42578125" style="14"/>
    <col min="3329" max="3329" width="9.5703125" style="14" customWidth="1"/>
    <col min="3330" max="3330" width="26.5703125" style="14" customWidth="1"/>
    <col min="3331" max="3331" width="9.5703125" style="14" customWidth="1"/>
    <col min="3332" max="3334" width="11" style="14" customWidth="1"/>
    <col min="3335" max="3335" width="13.5703125" style="14" customWidth="1"/>
    <col min="3336" max="3337" width="8.140625" style="14" customWidth="1"/>
    <col min="3338" max="3338" width="9.5703125" style="14" customWidth="1"/>
    <col min="3339" max="3340" width="8.140625" style="14" customWidth="1"/>
    <col min="3341" max="3341" width="8.42578125" style="14" customWidth="1"/>
    <col min="3342" max="3342" width="8.140625" style="14" customWidth="1"/>
    <col min="3343" max="3343" width="12.42578125" style="14" customWidth="1"/>
    <col min="3344" max="3584" width="8.42578125" style="14"/>
    <col min="3585" max="3585" width="9.5703125" style="14" customWidth="1"/>
    <col min="3586" max="3586" width="26.5703125" style="14" customWidth="1"/>
    <col min="3587" max="3587" width="9.5703125" style="14" customWidth="1"/>
    <col min="3588" max="3590" width="11" style="14" customWidth="1"/>
    <col min="3591" max="3591" width="13.5703125" style="14" customWidth="1"/>
    <col min="3592" max="3593" width="8.140625" style="14" customWidth="1"/>
    <col min="3594" max="3594" width="9.5703125" style="14" customWidth="1"/>
    <col min="3595" max="3596" width="8.140625" style="14" customWidth="1"/>
    <col min="3597" max="3597" width="8.42578125" style="14" customWidth="1"/>
    <col min="3598" max="3598" width="8.140625" style="14" customWidth="1"/>
    <col min="3599" max="3599" width="12.42578125" style="14" customWidth="1"/>
    <col min="3600" max="3840" width="8.42578125" style="14"/>
    <col min="3841" max="3841" width="9.5703125" style="14" customWidth="1"/>
    <col min="3842" max="3842" width="26.5703125" style="14" customWidth="1"/>
    <col min="3843" max="3843" width="9.5703125" style="14" customWidth="1"/>
    <col min="3844" max="3846" width="11" style="14" customWidth="1"/>
    <col min="3847" max="3847" width="13.5703125" style="14" customWidth="1"/>
    <col min="3848" max="3849" width="8.140625" style="14" customWidth="1"/>
    <col min="3850" max="3850" width="9.5703125" style="14" customWidth="1"/>
    <col min="3851" max="3852" width="8.140625" style="14" customWidth="1"/>
    <col min="3853" max="3853" width="8.42578125" style="14" customWidth="1"/>
    <col min="3854" max="3854" width="8.140625" style="14" customWidth="1"/>
    <col min="3855" max="3855" width="12.42578125" style="14" customWidth="1"/>
    <col min="3856" max="4096" width="8.42578125" style="14"/>
    <col min="4097" max="4097" width="9.5703125" style="14" customWidth="1"/>
    <col min="4098" max="4098" width="26.5703125" style="14" customWidth="1"/>
    <col min="4099" max="4099" width="9.5703125" style="14" customWidth="1"/>
    <col min="4100" max="4102" width="11" style="14" customWidth="1"/>
    <col min="4103" max="4103" width="13.5703125" style="14" customWidth="1"/>
    <col min="4104" max="4105" width="8.140625" style="14" customWidth="1"/>
    <col min="4106" max="4106" width="9.5703125" style="14" customWidth="1"/>
    <col min="4107" max="4108" width="8.140625" style="14" customWidth="1"/>
    <col min="4109" max="4109" width="8.42578125" style="14" customWidth="1"/>
    <col min="4110" max="4110" width="8.140625" style="14" customWidth="1"/>
    <col min="4111" max="4111" width="12.42578125" style="14" customWidth="1"/>
    <col min="4112" max="4352" width="8.42578125" style="14"/>
    <col min="4353" max="4353" width="9.5703125" style="14" customWidth="1"/>
    <col min="4354" max="4354" width="26.5703125" style="14" customWidth="1"/>
    <col min="4355" max="4355" width="9.5703125" style="14" customWidth="1"/>
    <col min="4356" max="4358" width="11" style="14" customWidth="1"/>
    <col min="4359" max="4359" width="13.5703125" style="14" customWidth="1"/>
    <col min="4360" max="4361" width="8.140625" style="14" customWidth="1"/>
    <col min="4362" max="4362" width="9.5703125" style="14" customWidth="1"/>
    <col min="4363" max="4364" width="8.140625" style="14" customWidth="1"/>
    <col min="4365" max="4365" width="8.42578125" style="14" customWidth="1"/>
    <col min="4366" max="4366" width="8.140625" style="14" customWidth="1"/>
    <col min="4367" max="4367" width="12.42578125" style="14" customWidth="1"/>
    <col min="4368" max="4608" width="8.42578125" style="14"/>
    <col min="4609" max="4609" width="9.5703125" style="14" customWidth="1"/>
    <col min="4610" max="4610" width="26.5703125" style="14" customWidth="1"/>
    <col min="4611" max="4611" width="9.5703125" style="14" customWidth="1"/>
    <col min="4612" max="4614" width="11" style="14" customWidth="1"/>
    <col min="4615" max="4615" width="13.5703125" style="14" customWidth="1"/>
    <col min="4616" max="4617" width="8.140625" style="14" customWidth="1"/>
    <col min="4618" max="4618" width="9.5703125" style="14" customWidth="1"/>
    <col min="4619" max="4620" width="8.140625" style="14" customWidth="1"/>
    <col min="4621" max="4621" width="8.42578125" style="14" customWidth="1"/>
    <col min="4622" max="4622" width="8.140625" style="14" customWidth="1"/>
    <col min="4623" max="4623" width="12.42578125" style="14" customWidth="1"/>
    <col min="4624" max="4864" width="8.42578125" style="14"/>
    <col min="4865" max="4865" width="9.5703125" style="14" customWidth="1"/>
    <col min="4866" max="4866" width="26.5703125" style="14" customWidth="1"/>
    <col min="4867" max="4867" width="9.5703125" style="14" customWidth="1"/>
    <col min="4868" max="4870" width="11" style="14" customWidth="1"/>
    <col min="4871" max="4871" width="13.5703125" style="14" customWidth="1"/>
    <col min="4872" max="4873" width="8.140625" style="14" customWidth="1"/>
    <col min="4874" max="4874" width="9.5703125" style="14" customWidth="1"/>
    <col min="4875" max="4876" width="8.140625" style="14" customWidth="1"/>
    <col min="4877" max="4877" width="8.42578125" style="14" customWidth="1"/>
    <col min="4878" max="4878" width="8.140625" style="14" customWidth="1"/>
    <col min="4879" max="4879" width="12.42578125" style="14" customWidth="1"/>
    <col min="4880" max="5120" width="8.42578125" style="14"/>
    <col min="5121" max="5121" width="9.5703125" style="14" customWidth="1"/>
    <col min="5122" max="5122" width="26.5703125" style="14" customWidth="1"/>
    <col min="5123" max="5123" width="9.5703125" style="14" customWidth="1"/>
    <col min="5124" max="5126" width="11" style="14" customWidth="1"/>
    <col min="5127" max="5127" width="13.5703125" style="14" customWidth="1"/>
    <col min="5128" max="5129" width="8.140625" style="14" customWidth="1"/>
    <col min="5130" max="5130" width="9.5703125" style="14" customWidth="1"/>
    <col min="5131" max="5132" width="8.140625" style="14" customWidth="1"/>
    <col min="5133" max="5133" width="8.42578125" style="14" customWidth="1"/>
    <col min="5134" max="5134" width="8.140625" style="14" customWidth="1"/>
    <col min="5135" max="5135" width="12.42578125" style="14" customWidth="1"/>
    <col min="5136" max="5376" width="8.42578125" style="14"/>
    <col min="5377" max="5377" width="9.5703125" style="14" customWidth="1"/>
    <col min="5378" max="5378" width="26.5703125" style="14" customWidth="1"/>
    <col min="5379" max="5379" width="9.5703125" style="14" customWidth="1"/>
    <col min="5380" max="5382" width="11" style="14" customWidth="1"/>
    <col min="5383" max="5383" width="13.5703125" style="14" customWidth="1"/>
    <col min="5384" max="5385" width="8.140625" style="14" customWidth="1"/>
    <col min="5386" max="5386" width="9.5703125" style="14" customWidth="1"/>
    <col min="5387" max="5388" width="8.140625" style="14" customWidth="1"/>
    <col min="5389" max="5389" width="8.42578125" style="14" customWidth="1"/>
    <col min="5390" max="5390" width="8.140625" style="14" customWidth="1"/>
    <col min="5391" max="5391" width="12.42578125" style="14" customWidth="1"/>
    <col min="5392" max="5632" width="8.42578125" style="14"/>
    <col min="5633" max="5633" width="9.5703125" style="14" customWidth="1"/>
    <col min="5634" max="5634" width="26.5703125" style="14" customWidth="1"/>
    <col min="5635" max="5635" width="9.5703125" style="14" customWidth="1"/>
    <col min="5636" max="5638" width="11" style="14" customWidth="1"/>
    <col min="5639" max="5639" width="13.5703125" style="14" customWidth="1"/>
    <col min="5640" max="5641" width="8.140625" style="14" customWidth="1"/>
    <col min="5642" max="5642" width="9.5703125" style="14" customWidth="1"/>
    <col min="5643" max="5644" width="8.140625" style="14" customWidth="1"/>
    <col min="5645" max="5645" width="8.42578125" style="14" customWidth="1"/>
    <col min="5646" max="5646" width="8.140625" style="14" customWidth="1"/>
    <col min="5647" max="5647" width="12.42578125" style="14" customWidth="1"/>
    <col min="5648" max="5888" width="8.42578125" style="14"/>
    <col min="5889" max="5889" width="9.5703125" style="14" customWidth="1"/>
    <col min="5890" max="5890" width="26.5703125" style="14" customWidth="1"/>
    <col min="5891" max="5891" width="9.5703125" style="14" customWidth="1"/>
    <col min="5892" max="5894" width="11" style="14" customWidth="1"/>
    <col min="5895" max="5895" width="13.5703125" style="14" customWidth="1"/>
    <col min="5896" max="5897" width="8.140625" style="14" customWidth="1"/>
    <col min="5898" max="5898" width="9.5703125" style="14" customWidth="1"/>
    <col min="5899" max="5900" width="8.140625" style="14" customWidth="1"/>
    <col min="5901" max="5901" width="8.42578125" style="14" customWidth="1"/>
    <col min="5902" max="5902" width="8.140625" style="14" customWidth="1"/>
    <col min="5903" max="5903" width="12.42578125" style="14" customWidth="1"/>
    <col min="5904" max="6144" width="8.42578125" style="14"/>
    <col min="6145" max="6145" width="9.5703125" style="14" customWidth="1"/>
    <col min="6146" max="6146" width="26.5703125" style="14" customWidth="1"/>
    <col min="6147" max="6147" width="9.5703125" style="14" customWidth="1"/>
    <col min="6148" max="6150" width="11" style="14" customWidth="1"/>
    <col min="6151" max="6151" width="13.5703125" style="14" customWidth="1"/>
    <col min="6152" max="6153" width="8.140625" style="14" customWidth="1"/>
    <col min="6154" max="6154" width="9.5703125" style="14" customWidth="1"/>
    <col min="6155" max="6156" width="8.140625" style="14" customWidth="1"/>
    <col min="6157" max="6157" width="8.42578125" style="14" customWidth="1"/>
    <col min="6158" max="6158" width="8.140625" style="14" customWidth="1"/>
    <col min="6159" max="6159" width="12.42578125" style="14" customWidth="1"/>
    <col min="6160" max="6400" width="8.42578125" style="14"/>
    <col min="6401" max="6401" width="9.5703125" style="14" customWidth="1"/>
    <col min="6402" max="6402" width="26.5703125" style="14" customWidth="1"/>
    <col min="6403" max="6403" width="9.5703125" style="14" customWidth="1"/>
    <col min="6404" max="6406" width="11" style="14" customWidth="1"/>
    <col min="6407" max="6407" width="13.5703125" style="14" customWidth="1"/>
    <col min="6408" max="6409" width="8.140625" style="14" customWidth="1"/>
    <col min="6410" max="6410" width="9.5703125" style="14" customWidth="1"/>
    <col min="6411" max="6412" width="8.140625" style="14" customWidth="1"/>
    <col min="6413" max="6413" width="8.42578125" style="14" customWidth="1"/>
    <col min="6414" max="6414" width="8.140625" style="14" customWidth="1"/>
    <col min="6415" max="6415" width="12.42578125" style="14" customWidth="1"/>
    <col min="6416" max="6656" width="8.42578125" style="14"/>
    <col min="6657" max="6657" width="9.5703125" style="14" customWidth="1"/>
    <col min="6658" max="6658" width="26.5703125" style="14" customWidth="1"/>
    <col min="6659" max="6659" width="9.5703125" style="14" customWidth="1"/>
    <col min="6660" max="6662" width="11" style="14" customWidth="1"/>
    <col min="6663" max="6663" width="13.5703125" style="14" customWidth="1"/>
    <col min="6664" max="6665" width="8.140625" style="14" customWidth="1"/>
    <col min="6666" max="6666" width="9.5703125" style="14" customWidth="1"/>
    <col min="6667" max="6668" width="8.140625" style="14" customWidth="1"/>
    <col min="6669" max="6669" width="8.42578125" style="14" customWidth="1"/>
    <col min="6670" max="6670" width="8.140625" style="14" customWidth="1"/>
    <col min="6671" max="6671" width="12.42578125" style="14" customWidth="1"/>
    <col min="6672" max="6912" width="8.42578125" style="14"/>
    <col min="6913" max="6913" width="9.5703125" style="14" customWidth="1"/>
    <col min="6914" max="6914" width="26.5703125" style="14" customWidth="1"/>
    <col min="6915" max="6915" width="9.5703125" style="14" customWidth="1"/>
    <col min="6916" max="6918" width="11" style="14" customWidth="1"/>
    <col min="6919" max="6919" width="13.5703125" style="14" customWidth="1"/>
    <col min="6920" max="6921" width="8.140625" style="14" customWidth="1"/>
    <col min="6922" max="6922" width="9.5703125" style="14" customWidth="1"/>
    <col min="6923" max="6924" width="8.140625" style="14" customWidth="1"/>
    <col min="6925" max="6925" width="8.42578125" style="14" customWidth="1"/>
    <col min="6926" max="6926" width="8.140625" style="14" customWidth="1"/>
    <col min="6927" max="6927" width="12.42578125" style="14" customWidth="1"/>
    <col min="6928" max="7168" width="8.42578125" style="14"/>
    <col min="7169" max="7169" width="9.5703125" style="14" customWidth="1"/>
    <col min="7170" max="7170" width="26.5703125" style="14" customWidth="1"/>
    <col min="7171" max="7171" width="9.5703125" style="14" customWidth="1"/>
    <col min="7172" max="7174" width="11" style="14" customWidth="1"/>
    <col min="7175" max="7175" width="13.5703125" style="14" customWidth="1"/>
    <col min="7176" max="7177" width="8.140625" style="14" customWidth="1"/>
    <col min="7178" max="7178" width="9.5703125" style="14" customWidth="1"/>
    <col min="7179" max="7180" width="8.140625" style="14" customWidth="1"/>
    <col min="7181" max="7181" width="8.42578125" style="14" customWidth="1"/>
    <col min="7182" max="7182" width="8.140625" style="14" customWidth="1"/>
    <col min="7183" max="7183" width="12.42578125" style="14" customWidth="1"/>
    <col min="7184" max="7424" width="8.42578125" style="14"/>
    <col min="7425" max="7425" width="9.5703125" style="14" customWidth="1"/>
    <col min="7426" max="7426" width="26.5703125" style="14" customWidth="1"/>
    <col min="7427" max="7427" width="9.5703125" style="14" customWidth="1"/>
    <col min="7428" max="7430" width="11" style="14" customWidth="1"/>
    <col min="7431" max="7431" width="13.5703125" style="14" customWidth="1"/>
    <col min="7432" max="7433" width="8.140625" style="14" customWidth="1"/>
    <col min="7434" max="7434" width="9.5703125" style="14" customWidth="1"/>
    <col min="7435" max="7436" width="8.140625" style="14" customWidth="1"/>
    <col min="7437" max="7437" width="8.42578125" style="14" customWidth="1"/>
    <col min="7438" max="7438" width="8.140625" style="14" customWidth="1"/>
    <col min="7439" max="7439" width="12.42578125" style="14" customWidth="1"/>
    <col min="7440" max="7680" width="8.42578125" style="14"/>
    <col min="7681" max="7681" width="9.5703125" style="14" customWidth="1"/>
    <col min="7682" max="7682" width="26.5703125" style="14" customWidth="1"/>
    <col min="7683" max="7683" width="9.5703125" style="14" customWidth="1"/>
    <col min="7684" max="7686" width="11" style="14" customWidth="1"/>
    <col min="7687" max="7687" width="13.5703125" style="14" customWidth="1"/>
    <col min="7688" max="7689" width="8.140625" style="14" customWidth="1"/>
    <col min="7690" max="7690" width="9.5703125" style="14" customWidth="1"/>
    <col min="7691" max="7692" width="8.140625" style="14" customWidth="1"/>
    <col min="7693" max="7693" width="8.42578125" style="14" customWidth="1"/>
    <col min="7694" max="7694" width="8.140625" style="14" customWidth="1"/>
    <col min="7695" max="7695" width="12.42578125" style="14" customWidth="1"/>
    <col min="7696" max="7936" width="8.42578125" style="14"/>
    <col min="7937" max="7937" width="9.5703125" style="14" customWidth="1"/>
    <col min="7938" max="7938" width="26.5703125" style="14" customWidth="1"/>
    <col min="7939" max="7939" width="9.5703125" style="14" customWidth="1"/>
    <col min="7940" max="7942" width="11" style="14" customWidth="1"/>
    <col min="7943" max="7943" width="13.5703125" style="14" customWidth="1"/>
    <col min="7944" max="7945" width="8.140625" style="14" customWidth="1"/>
    <col min="7946" max="7946" width="9.5703125" style="14" customWidth="1"/>
    <col min="7947" max="7948" width="8.140625" style="14" customWidth="1"/>
    <col min="7949" max="7949" width="8.42578125" style="14" customWidth="1"/>
    <col min="7950" max="7950" width="8.140625" style="14" customWidth="1"/>
    <col min="7951" max="7951" width="12.42578125" style="14" customWidth="1"/>
    <col min="7952" max="8192" width="8.42578125" style="14"/>
    <col min="8193" max="8193" width="9.5703125" style="14" customWidth="1"/>
    <col min="8194" max="8194" width="26.5703125" style="14" customWidth="1"/>
    <col min="8195" max="8195" width="9.5703125" style="14" customWidth="1"/>
    <col min="8196" max="8198" width="11" style="14" customWidth="1"/>
    <col min="8199" max="8199" width="13.5703125" style="14" customWidth="1"/>
    <col min="8200" max="8201" width="8.140625" style="14" customWidth="1"/>
    <col min="8202" max="8202" width="9.5703125" style="14" customWidth="1"/>
    <col min="8203" max="8204" width="8.140625" style="14" customWidth="1"/>
    <col min="8205" max="8205" width="8.42578125" style="14" customWidth="1"/>
    <col min="8206" max="8206" width="8.140625" style="14" customWidth="1"/>
    <col min="8207" max="8207" width="12.42578125" style="14" customWidth="1"/>
    <col min="8208" max="8448" width="8.42578125" style="14"/>
    <col min="8449" max="8449" width="9.5703125" style="14" customWidth="1"/>
    <col min="8450" max="8450" width="26.5703125" style="14" customWidth="1"/>
    <col min="8451" max="8451" width="9.5703125" style="14" customWidth="1"/>
    <col min="8452" max="8454" width="11" style="14" customWidth="1"/>
    <col min="8455" max="8455" width="13.5703125" style="14" customWidth="1"/>
    <col min="8456" max="8457" width="8.140625" style="14" customWidth="1"/>
    <col min="8458" max="8458" width="9.5703125" style="14" customWidth="1"/>
    <col min="8459" max="8460" width="8.140625" style="14" customWidth="1"/>
    <col min="8461" max="8461" width="8.42578125" style="14" customWidth="1"/>
    <col min="8462" max="8462" width="8.140625" style="14" customWidth="1"/>
    <col min="8463" max="8463" width="12.42578125" style="14" customWidth="1"/>
    <col min="8464" max="8704" width="8.42578125" style="14"/>
    <col min="8705" max="8705" width="9.5703125" style="14" customWidth="1"/>
    <col min="8706" max="8706" width="26.5703125" style="14" customWidth="1"/>
    <col min="8707" max="8707" width="9.5703125" style="14" customWidth="1"/>
    <col min="8708" max="8710" width="11" style="14" customWidth="1"/>
    <col min="8711" max="8711" width="13.5703125" style="14" customWidth="1"/>
    <col min="8712" max="8713" width="8.140625" style="14" customWidth="1"/>
    <col min="8714" max="8714" width="9.5703125" style="14" customWidth="1"/>
    <col min="8715" max="8716" width="8.140625" style="14" customWidth="1"/>
    <col min="8717" max="8717" width="8.42578125" style="14" customWidth="1"/>
    <col min="8718" max="8718" width="8.140625" style="14" customWidth="1"/>
    <col min="8719" max="8719" width="12.42578125" style="14" customWidth="1"/>
    <col min="8720" max="8960" width="8.42578125" style="14"/>
    <col min="8961" max="8961" width="9.5703125" style="14" customWidth="1"/>
    <col min="8962" max="8962" width="26.5703125" style="14" customWidth="1"/>
    <col min="8963" max="8963" width="9.5703125" style="14" customWidth="1"/>
    <col min="8964" max="8966" width="11" style="14" customWidth="1"/>
    <col min="8967" max="8967" width="13.5703125" style="14" customWidth="1"/>
    <col min="8968" max="8969" width="8.140625" style="14" customWidth="1"/>
    <col min="8970" max="8970" width="9.5703125" style="14" customWidth="1"/>
    <col min="8971" max="8972" width="8.140625" style="14" customWidth="1"/>
    <col min="8973" max="8973" width="8.42578125" style="14" customWidth="1"/>
    <col min="8974" max="8974" width="8.140625" style="14" customWidth="1"/>
    <col min="8975" max="8975" width="12.42578125" style="14" customWidth="1"/>
    <col min="8976" max="9216" width="8.42578125" style="14"/>
    <col min="9217" max="9217" width="9.5703125" style="14" customWidth="1"/>
    <col min="9218" max="9218" width="26.5703125" style="14" customWidth="1"/>
    <col min="9219" max="9219" width="9.5703125" style="14" customWidth="1"/>
    <col min="9220" max="9222" width="11" style="14" customWidth="1"/>
    <col min="9223" max="9223" width="13.5703125" style="14" customWidth="1"/>
    <col min="9224" max="9225" width="8.140625" style="14" customWidth="1"/>
    <col min="9226" max="9226" width="9.5703125" style="14" customWidth="1"/>
    <col min="9227" max="9228" width="8.140625" style="14" customWidth="1"/>
    <col min="9229" max="9229" width="8.42578125" style="14" customWidth="1"/>
    <col min="9230" max="9230" width="8.140625" style="14" customWidth="1"/>
    <col min="9231" max="9231" width="12.42578125" style="14" customWidth="1"/>
    <col min="9232" max="9472" width="8.42578125" style="14"/>
    <col min="9473" max="9473" width="9.5703125" style="14" customWidth="1"/>
    <col min="9474" max="9474" width="26.5703125" style="14" customWidth="1"/>
    <col min="9475" max="9475" width="9.5703125" style="14" customWidth="1"/>
    <col min="9476" max="9478" width="11" style="14" customWidth="1"/>
    <col min="9479" max="9479" width="13.5703125" style="14" customWidth="1"/>
    <col min="9480" max="9481" width="8.140625" style="14" customWidth="1"/>
    <col min="9482" max="9482" width="9.5703125" style="14" customWidth="1"/>
    <col min="9483" max="9484" width="8.140625" style="14" customWidth="1"/>
    <col min="9485" max="9485" width="8.42578125" style="14" customWidth="1"/>
    <col min="9486" max="9486" width="8.140625" style="14" customWidth="1"/>
    <col min="9487" max="9487" width="12.42578125" style="14" customWidth="1"/>
    <col min="9488" max="9728" width="8.42578125" style="14"/>
    <col min="9729" max="9729" width="9.5703125" style="14" customWidth="1"/>
    <col min="9730" max="9730" width="26.5703125" style="14" customWidth="1"/>
    <col min="9731" max="9731" width="9.5703125" style="14" customWidth="1"/>
    <col min="9732" max="9734" width="11" style="14" customWidth="1"/>
    <col min="9735" max="9735" width="13.5703125" style="14" customWidth="1"/>
    <col min="9736" max="9737" width="8.140625" style="14" customWidth="1"/>
    <col min="9738" max="9738" width="9.5703125" style="14" customWidth="1"/>
    <col min="9739" max="9740" width="8.140625" style="14" customWidth="1"/>
    <col min="9741" max="9741" width="8.42578125" style="14" customWidth="1"/>
    <col min="9742" max="9742" width="8.140625" style="14" customWidth="1"/>
    <col min="9743" max="9743" width="12.42578125" style="14" customWidth="1"/>
    <col min="9744" max="9984" width="8.42578125" style="14"/>
    <col min="9985" max="9985" width="9.5703125" style="14" customWidth="1"/>
    <col min="9986" max="9986" width="26.5703125" style="14" customWidth="1"/>
    <col min="9987" max="9987" width="9.5703125" style="14" customWidth="1"/>
    <col min="9988" max="9990" width="11" style="14" customWidth="1"/>
    <col min="9991" max="9991" width="13.5703125" style="14" customWidth="1"/>
    <col min="9992" max="9993" width="8.140625" style="14" customWidth="1"/>
    <col min="9994" max="9994" width="9.5703125" style="14" customWidth="1"/>
    <col min="9995" max="9996" width="8.140625" style="14" customWidth="1"/>
    <col min="9997" max="9997" width="8.42578125" style="14" customWidth="1"/>
    <col min="9998" max="9998" width="8.140625" style="14" customWidth="1"/>
    <col min="9999" max="9999" width="12.42578125" style="14" customWidth="1"/>
    <col min="10000" max="10240" width="8.42578125" style="14"/>
    <col min="10241" max="10241" width="9.5703125" style="14" customWidth="1"/>
    <col min="10242" max="10242" width="26.5703125" style="14" customWidth="1"/>
    <col min="10243" max="10243" width="9.5703125" style="14" customWidth="1"/>
    <col min="10244" max="10246" width="11" style="14" customWidth="1"/>
    <col min="10247" max="10247" width="13.5703125" style="14" customWidth="1"/>
    <col min="10248" max="10249" width="8.140625" style="14" customWidth="1"/>
    <col min="10250" max="10250" width="9.5703125" style="14" customWidth="1"/>
    <col min="10251" max="10252" width="8.140625" style="14" customWidth="1"/>
    <col min="10253" max="10253" width="8.42578125" style="14" customWidth="1"/>
    <col min="10254" max="10254" width="8.140625" style="14" customWidth="1"/>
    <col min="10255" max="10255" width="12.42578125" style="14" customWidth="1"/>
    <col min="10256" max="10496" width="8.42578125" style="14"/>
    <col min="10497" max="10497" width="9.5703125" style="14" customWidth="1"/>
    <col min="10498" max="10498" width="26.5703125" style="14" customWidth="1"/>
    <col min="10499" max="10499" width="9.5703125" style="14" customWidth="1"/>
    <col min="10500" max="10502" width="11" style="14" customWidth="1"/>
    <col min="10503" max="10503" width="13.5703125" style="14" customWidth="1"/>
    <col min="10504" max="10505" width="8.140625" style="14" customWidth="1"/>
    <col min="10506" max="10506" width="9.5703125" style="14" customWidth="1"/>
    <col min="10507" max="10508" width="8.140625" style="14" customWidth="1"/>
    <col min="10509" max="10509" width="8.42578125" style="14" customWidth="1"/>
    <col min="10510" max="10510" width="8.140625" style="14" customWidth="1"/>
    <col min="10511" max="10511" width="12.42578125" style="14" customWidth="1"/>
    <col min="10512" max="10752" width="8.42578125" style="14"/>
    <col min="10753" max="10753" width="9.5703125" style="14" customWidth="1"/>
    <col min="10754" max="10754" width="26.5703125" style="14" customWidth="1"/>
    <col min="10755" max="10755" width="9.5703125" style="14" customWidth="1"/>
    <col min="10756" max="10758" width="11" style="14" customWidth="1"/>
    <col min="10759" max="10759" width="13.5703125" style="14" customWidth="1"/>
    <col min="10760" max="10761" width="8.140625" style="14" customWidth="1"/>
    <col min="10762" max="10762" width="9.5703125" style="14" customWidth="1"/>
    <col min="10763" max="10764" width="8.140625" style="14" customWidth="1"/>
    <col min="10765" max="10765" width="8.42578125" style="14" customWidth="1"/>
    <col min="10766" max="10766" width="8.140625" style="14" customWidth="1"/>
    <col min="10767" max="10767" width="12.42578125" style="14" customWidth="1"/>
    <col min="10768" max="11008" width="8.42578125" style="14"/>
    <col min="11009" max="11009" width="9.5703125" style="14" customWidth="1"/>
    <col min="11010" max="11010" width="26.5703125" style="14" customWidth="1"/>
    <col min="11011" max="11011" width="9.5703125" style="14" customWidth="1"/>
    <col min="11012" max="11014" width="11" style="14" customWidth="1"/>
    <col min="11015" max="11015" width="13.5703125" style="14" customWidth="1"/>
    <col min="11016" max="11017" width="8.140625" style="14" customWidth="1"/>
    <col min="11018" max="11018" width="9.5703125" style="14" customWidth="1"/>
    <col min="11019" max="11020" width="8.140625" style="14" customWidth="1"/>
    <col min="11021" max="11021" width="8.42578125" style="14" customWidth="1"/>
    <col min="11022" max="11022" width="8.140625" style="14" customWidth="1"/>
    <col min="11023" max="11023" width="12.42578125" style="14" customWidth="1"/>
    <col min="11024" max="11264" width="8.42578125" style="14"/>
    <col min="11265" max="11265" width="9.5703125" style="14" customWidth="1"/>
    <col min="11266" max="11266" width="26.5703125" style="14" customWidth="1"/>
    <col min="11267" max="11267" width="9.5703125" style="14" customWidth="1"/>
    <col min="11268" max="11270" width="11" style="14" customWidth="1"/>
    <col min="11271" max="11271" width="13.5703125" style="14" customWidth="1"/>
    <col min="11272" max="11273" width="8.140625" style="14" customWidth="1"/>
    <col min="11274" max="11274" width="9.5703125" style="14" customWidth="1"/>
    <col min="11275" max="11276" width="8.140625" style="14" customWidth="1"/>
    <col min="11277" max="11277" width="8.42578125" style="14" customWidth="1"/>
    <col min="11278" max="11278" width="8.140625" style="14" customWidth="1"/>
    <col min="11279" max="11279" width="12.42578125" style="14" customWidth="1"/>
    <col min="11280" max="11520" width="8.42578125" style="14"/>
    <col min="11521" max="11521" width="9.5703125" style="14" customWidth="1"/>
    <col min="11522" max="11522" width="26.5703125" style="14" customWidth="1"/>
    <col min="11523" max="11523" width="9.5703125" style="14" customWidth="1"/>
    <col min="11524" max="11526" width="11" style="14" customWidth="1"/>
    <col min="11527" max="11527" width="13.5703125" style="14" customWidth="1"/>
    <col min="11528" max="11529" width="8.140625" style="14" customWidth="1"/>
    <col min="11530" max="11530" width="9.5703125" style="14" customWidth="1"/>
    <col min="11531" max="11532" width="8.140625" style="14" customWidth="1"/>
    <col min="11533" max="11533" width="8.42578125" style="14" customWidth="1"/>
    <col min="11534" max="11534" width="8.140625" style="14" customWidth="1"/>
    <col min="11535" max="11535" width="12.42578125" style="14" customWidth="1"/>
    <col min="11536" max="11776" width="8.42578125" style="14"/>
    <col min="11777" max="11777" width="9.5703125" style="14" customWidth="1"/>
    <col min="11778" max="11778" width="26.5703125" style="14" customWidth="1"/>
    <col min="11779" max="11779" width="9.5703125" style="14" customWidth="1"/>
    <col min="11780" max="11782" width="11" style="14" customWidth="1"/>
    <col min="11783" max="11783" width="13.5703125" style="14" customWidth="1"/>
    <col min="11784" max="11785" width="8.140625" style="14" customWidth="1"/>
    <col min="11786" max="11786" width="9.5703125" style="14" customWidth="1"/>
    <col min="11787" max="11788" width="8.140625" style="14" customWidth="1"/>
    <col min="11789" max="11789" width="8.42578125" style="14" customWidth="1"/>
    <col min="11790" max="11790" width="8.140625" style="14" customWidth="1"/>
    <col min="11791" max="11791" width="12.42578125" style="14" customWidth="1"/>
    <col min="11792" max="12032" width="8.42578125" style="14"/>
    <col min="12033" max="12033" width="9.5703125" style="14" customWidth="1"/>
    <col min="12034" max="12034" width="26.5703125" style="14" customWidth="1"/>
    <col min="12035" max="12035" width="9.5703125" style="14" customWidth="1"/>
    <col min="12036" max="12038" width="11" style="14" customWidth="1"/>
    <col min="12039" max="12039" width="13.5703125" style="14" customWidth="1"/>
    <col min="12040" max="12041" width="8.140625" style="14" customWidth="1"/>
    <col min="12042" max="12042" width="9.5703125" style="14" customWidth="1"/>
    <col min="12043" max="12044" width="8.140625" style="14" customWidth="1"/>
    <col min="12045" max="12045" width="8.42578125" style="14" customWidth="1"/>
    <col min="12046" max="12046" width="8.140625" style="14" customWidth="1"/>
    <col min="12047" max="12047" width="12.42578125" style="14" customWidth="1"/>
    <col min="12048" max="12288" width="8.42578125" style="14"/>
    <col min="12289" max="12289" width="9.5703125" style="14" customWidth="1"/>
    <col min="12290" max="12290" width="26.5703125" style="14" customWidth="1"/>
    <col min="12291" max="12291" width="9.5703125" style="14" customWidth="1"/>
    <col min="12292" max="12294" width="11" style="14" customWidth="1"/>
    <col min="12295" max="12295" width="13.5703125" style="14" customWidth="1"/>
    <col min="12296" max="12297" width="8.140625" style="14" customWidth="1"/>
    <col min="12298" max="12298" width="9.5703125" style="14" customWidth="1"/>
    <col min="12299" max="12300" width="8.140625" style="14" customWidth="1"/>
    <col min="12301" max="12301" width="8.42578125" style="14" customWidth="1"/>
    <col min="12302" max="12302" width="8.140625" style="14" customWidth="1"/>
    <col min="12303" max="12303" width="12.42578125" style="14" customWidth="1"/>
    <col min="12304" max="12544" width="8.42578125" style="14"/>
    <col min="12545" max="12545" width="9.5703125" style="14" customWidth="1"/>
    <col min="12546" max="12546" width="26.5703125" style="14" customWidth="1"/>
    <col min="12547" max="12547" width="9.5703125" style="14" customWidth="1"/>
    <col min="12548" max="12550" width="11" style="14" customWidth="1"/>
    <col min="12551" max="12551" width="13.5703125" style="14" customWidth="1"/>
    <col min="12552" max="12553" width="8.140625" style="14" customWidth="1"/>
    <col min="12554" max="12554" width="9.5703125" style="14" customWidth="1"/>
    <col min="12555" max="12556" width="8.140625" style="14" customWidth="1"/>
    <col min="12557" max="12557" width="8.42578125" style="14" customWidth="1"/>
    <col min="12558" max="12558" width="8.140625" style="14" customWidth="1"/>
    <col min="12559" max="12559" width="12.42578125" style="14" customWidth="1"/>
    <col min="12560" max="12800" width="8.42578125" style="14"/>
    <col min="12801" max="12801" width="9.5703125" style="14" customWidth="1"/>
    <col min="12802" max="12802" width="26.5703125" style="14" customWidth="1"/>
    <col min="12803" max="12803" width="9.5703125" style="14" customWidth="1"/>
    <col min="12804" max="12806" width="11" style="14" customWidth="1"/>
    <col min="12807" max="12807" width="13.5703125" style="14" customWidth="1"/>
    <col min="12808" max="12809" width="8.140625" style="14" customWidth="1"/>
    <col min="12810" max="12810" width="9.5703125" style="14" customWidth="1"/>
    <col min="12811" max="12812" width="8.140625" style="14" customWidth="1"/>
    <col min="12813" max="12813" width="8.42578125" style="14" customWidth="1"/>
    <col min="12814" max="12814" width="8.140625" style="14" customWidth="1"/>
    <col min="12815" max="12815" width="12.42578125" style="14" customWidth="1"/>
    <col min="12816" max="13056" width="8.42578125" style="14"/>
    <col min="13057" max="13057" width="9.5703125" style="14" customWidth="1"/>
    <col min="13058" max="13058" width="26.5703125" style="14" customWidth="1"/>
    <col min="13059" max="13059" width="9.5703125" style="14" customWidth="1"/>
    <col min="13060" max="13062" width="11" style="14" customWidth="1"/>
    <col min="13063" max="13063" width="13.5703125" style="14" customWidth="1"/>
    <col min="13064" max="13065" width="8.140625" style="14" customWidth="1"/>
    <col min="13066" max="13066" width="9.5703125" style="14" customWidth="1"/>
    <col min="13067" max="13068" width="8.140625" style="14" customWidth="1"/>
    <col min="13069" max="13069" width="8.42578125" style="14" customWidth="1"/>
    <col min="13070" max="13070" width="8.140625" style="14" customWidth="1"/>
    <col min="13071" max="13071" width="12.42578125" style="14" customWidth="1"/>
    <col min="13072" max="13312" width="8.42578125" style="14"/>
    <col min="13313" max="13313" width="9.5703125" style="14" customWidth="1"/>
    <col min="13314" max="13314" width="26.5703125" style="14" customWidth="1"/>
    <col min="13315" max="13315" width="9.5703125" style="14" customWidth="1"/>
    <col min="13316" max="13318" width="11" style="14" customWidth="1"/>
    <col min="13319" max="13319" width="13.5703125" style="14" customWidth="1"/>
    <col min="13320" max="13321" width="8.140625" style="14" customWidth="1"/>
    <col min="13322" max="13322" width="9.5703125" style="14" customWidth="1"/>
    <col min="13323" max="13324" width="8.140625" style="14" customWidth="1"/>
    <col min="13325" max="13325" width="8.42578125" style="14" customWidth="1"/>
    <col min="13326" max="13326" width="8.140625" style="14" customWidth="1"/>
    <col min="13327" max="13327" width="12.42578125" style="14" customWidth="1"/>
    <col min="13328" max="13568" width="8.42578125" style="14"/>
    <col min="13569" max="13569" width="9.5703125" style="14" customWidth="1"/>
    <col min="13570" max="13570" width="26.5703125" style="14" customWidth="1"/>
    <col min="13571" max="13571" width="9.5703125" style="14" customWidth="1"/>
    <col min="13572" max="13574" width="11" style="14" customWidth="1"/>
    <col min="13575" max="13575" width="13.5703125" style="14" customWidth="1"/>
    <col min="13576" max="13577" width="8.140625" style="14" customWidth="1"/>
    <col min="13578" max="13578" width="9.5703125" style="14" customWidth="1"/>
    <col min="13579" max="13580" width="8.140625" style="14" customWidth="1"/>
    <col min="13581" max="13581" width="8.42578125" style="14" customWidth="1"/>
    <col min="13582" max="13582" width="8.140625" style="14" customWidth="1"/>
    <col min="13583" max="13583" width="12.42578125" style="14" customWidth="1"/>
    <col min="13584" max="13824" width="8.42578125" style="14"/>
    <col min="13825" max="13825" width="9.5703125" style="14" customWidth="1"/>
    <col min="13826" max="13826" width="26.5703125" style="14" customWidth="1"/>
    <col min="13827" max="13827" width="9.5703125" style="14" customWidth="1"/>
    <col min="13828" max="13830" width="11" style="14" customWidth="1"/>
    <col min="13831" max="13831" width="13.5703125" style="14" customWidth="1"/>
    <col min="13832" max="13833" width="8.140625" style="14" customWidth="1"/>
    <col min="13834" max="13834" width="9.5703125" style="14" customWidth="1"/>
    <col min="13835" max="13836" width="8.140625" style="14" customWidth="1"/>
    <col min="13837" max="13837" width="8.42578125" style="14" customWidth="1"/>
    <col min="13838" max="13838" width="8.140625" style="14" customWidth="1"/>
    <col min="13839" max="13839" width="12.42578125" style="14" customWidth="1"/>
    <col min="13840" max="14080" width="8.42578125" style="14"/>
    <col min="14081" max="14081" width="9.5703125" style="14" customWidth="1"/>
    <col min="14082" max="14082" width="26.5703125" style="14" customWidth="1"/>
    <col min="14083" max="14083" width="9.5703125" style="14" customWidth="1"/>
    <col min="14084" max="14086" width="11" style="14" customWidth="1"/>
    <col min="14087" max="14087" width="13.5703125" style="14" customWidth="1"/>
    <col min="14088" max="14089" width="8.140625" style="14" customWidth="1"/>
    <col min="14090" max="14090" width="9.5703125" style="14" customWidth="1"/>
    <col min="14091" max="14092" width="8.140625" style="14" customWidth="1"/>
    <col min="14093" max="14093" width="8.42578125" style="14" customWidth="1"/>
    <col min="14094" max="14094" width="8.140625" style="14" customWidth="1"/>
    <col min="14095" max="14095" width="12.42578125" style="14" customWidth="1"/>
    <col min="14096" max="14336" width="8.42578125" style="14"/>
    <col min="14337" max="14337" width="9.5703125" style="14" customWidth="1"/>
    <col min="14338" max="14338" width="26.5703125" style="14" customWidth="1"/>
    <col min="14339" max="14339" width="9.5703125" style="14" customWidth="1"/>
    <col min="14340" max="14342" width="11" style="14" customWidth="1"/>
    <col min="14343" max="14343" width="13.5703125" style="14" customWidth="1"/>
    <col min="14344" max="14345" width="8.140625" style="14" customWidth="1"/>
    <col min="14346" max="14346" width="9.5703125" style="14" customWidth="1"/>
    <col min="14347" max="14348" width="8.140625" style="14" customWidth="1"/>
    <col min="14349" max="14349" width="8.42578125" style="14" customWidth="1"/>
    <col min="14350" max="14350" width="8.140625" style="14" customWidth="1"/>
    <col min="14351" max="14351" width="12.42578125" style="14" customWidth="1"/>
    <col min="14352" max="14592" width="8.42578125" style="14"/>
    <col min="14593" max="14593" width="9.5703125" style="14" customWidth="1"/>
    <col min="14594" max="14594" width="26.5703125" style="14" customWidth="1"/>
    <col min="14595" max="14595" width="9.5703125" style="14" customWidth="1"/>
    <col min="14596" max="14598" width="11" style="14" customWidth="1"/>
    <col min="14599" max="14599" width="13.5703125" style="14" customWidth="1"/>
    <col min="14600" max="14601" width="8.140625" style="14" customWidth="1"/>
    <col min="14602" max="14602" width="9.5703125" style="14" customWidth="1"/>
    <col min="14603" max="14604" width="8.140625" style="14" customWidth="1"/>
    <col min="14605" max="14605" width="8.42578125" style="14" customWidth="1"/>
    <col min="14606" max="14606" width="8.140625" style="14" customWidth="1"/>
    <col min="14607" max="14607" width="12.42578125" style="14" customWidth="1"/>
    <col min="14608" max="14848" width="8.42578125" style="14"/>
    <col min="14849" max="14849" width="9.5703125" style="14" customWidth="1"/>
    <col min="14850" max="14850" width="26.5703125" style="14" customWidth="1"/>
    <col min="14851" max="14851" width="9.5703125" style="14" customWidth="1"/>
    <col min="14852" max="14854" width="11" style="14" customWidth="1"/>
    <col min="14855" max="14855" width="13.5703125" style="14" customWidth="1"/>
    <col min="14856" max="14857" width="8.140625" style="14" customWidth="1"/>
    <col min="14858" max="14858" width="9.5703125" style="14" customWidth="1"/>
    <col min="14859" max="14860" width="8.140625" style="14" customWidth="1"/>
    <col min="14861" max="14861" width="8.42578125" style="14" customWidth="1"/>
    <col min="14862" max="14862" width="8.140625" style="14" customWidth="1"/>
    <col min="14863" max="14863" width="12.42578125" style="14" customWidth="1"/>
    <col min="14864" max="15104" width="8.42578125" style="14"/>
    <col min="15105" max="15105" width="9.5703125" style="14" customWidth="1"/>
    <col min="15106" max="15106" width="26.5703125" style="14" customWidth="1"/>
    <col min="15107" max="15107" width="9.5703125" style="14" customWidth="1"/>
    <col min="15108" max="15110" width="11" style="14" customWidth="1"/>
    <col min="15111" max="15111" width="13.5703125" style="14" customWidth="1"/>
    <col min="15112" max="15113" width="8.140625" style="14" customWidth="1"/>
    <col min="15114" max="15114" width="9.5703125" style="14" customWidth="1"/>
    <col min="15115" max="15116" width="8.140625" style="14" customWidth="1"/>
    <col min="15117" max="15117" width="8.42578125" style="14" customWidth="1"/>
    <col min="15118" max="15118" width="8.140625" style="14" customWidth="1"/>
    <col min="15119" max="15119" width="12.42578125" style="14" customWidth="1"/>
    <col min="15120" max="15360" width="8.42578125" style="14"/>
    <col min="15361" max="15361" width="9.5703125" style="14" customWidth="1"/>
    <col min="15362" max="15362" width="26.5703125" style="14" customWidth="1"/>
    <col min="15363" max="15363" width="9.5703125" style="14" customWidth="1"/>
    <col min="15364" max="15366" width="11" style="14" customWidth="1"/>
    <col min="15367" max="15367" width="13.5703125" style="14" customWidth="1"/>
    <col min="15368" max="15369" width="8.140625" style="14" customWidth="1"/>
    <col min="15370" max="15370" width="9.5703125" style="14" customWidth="1"/>
    <col min="15371" max="15372" width="8.140625" style="14" customWidth="1"/>
    <col min="15373" max="15373" width="8.42578125" style="14" customWidth="1"/>
    <col min="15374" max="15374" width="8.140625" style="14" customWidth="1"/>
    <col min="15375" max="15375" width="12.42578125" style="14" customWidth="1"/>
    <col min="15376" max="15616" width="8.42578125" style="14"/>
    <col min="15617" max="15617" width="9.5703125" style="14" customWidth="1"/>
    <col min="15618" max="15618" width="26.5703125" style="14" customWidth="1"/>
    <col min="15619" max="15619" width="9.5703125" style="14" customWidth="1"/>
    <col min="15620" max="15622" width="11" style="14" customWidth="1"/>
    <col min="15623" max="15623" width="13.5703125" style="14" customWidth="1"/>
    <col min="15624" max="15625" width="8.140625" style="14" customWidth="1"/>
    <col min="15626" max="15626" width="9.5703125" style="14" customWidth="1"/>
    <col min="15627" max="15628" width="8.140625" style="14" customWidth="1"/>
    <col min="15629" max="15629" width="8.42578125" style="14" customWidth="1"/>
    <col min="15630" max="15630" width="8.140625" style="14" customWidth="1"/>
    <col min="15631" max="15631" width="12.42578125" style="14" customWidth="1"/>
    <col min="15632" max="15872" width="8.42578125" style="14"/>
    <col min="15873" max="15873" width="9.5703125" style="14" customWidth="1"/>
    <col min="15874" max="15874" width="26.5703125" style="14" customWidth="1"/>
    <col min="15875" max="15875" width="9.5703125" style="14" customWidth="1"/>
    <col min="15876" max="15878" width="11" style="14" customWidth="1"/>
    <col min="15879" max="15879" width="13.5703125" style="14" customWidth="1"/>
    <col min="15880" max="15881" width="8.140625" style="14" customWidth="1"/>
    <col min="15882" max="15882" width="9.5703125" style="14" customWidth="1"/>
    <col min="15883" max="15884" width="8.140625" style="14" customWidth="1"/>
    <col min="15885" max="15885" width="8.42578125" style="14" customWidth="1"/>
    <col min="15886" max="15886" width="8.140625" style="14" customWidth="1"/>
    <col min="15887" max="15887" width="12.42578125" style="14" customWidth="1"/>
    <col min="15888" max="16128" width="8.42578125" style="14"/>
    <col min="16129" max="16129" width="9.5703125" style="14" customWidth="1"/>
    <col min="16130" max="16130" width="26.5703125" style="14" customWidth="1"/>
    <col min="16131" max="16131" width="9.5703125" style="14" customWidth="1"/>
    <col min="16132" max="16134" width="11" style="14" customWidth="1"/>
    <col min="16135" max="16135" width="13.5703125" style="14" customWidth="1"/>
    <col min="16136" max="16137" width="8.140625" style="14" customWidth="1"/>
    <col min="16138" max="16138" width="9.5703125" style="14" customWidth="1"/>
    <col min="16139" max="16140" width="8.140625" style="14" customWidth="1"/>
    <col min="16141" max="16141" width="8.42578125" style="14" customWidth="1"/>
    <col min="16142" max="16142" width="8.140625" style="14" customWidth="1"/>
    <col min="16143" max="16143" width="12.42578125" style="14" customWidth="1"/>
    <col min="16144" max="16384" width="8.42578125" style="14"/>
  </cols>
  <sheetData>
    <row r="1" spans="1:15" s="44" customFormat="1" ht="39.6" customHeight="1" x14ac:dyDescent="0.2">
      <c r="A1" s="152" t="s">
        <v>220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s="44" customFormat="1" ht="12.75" x14ac:dyDescent="0.2">
      <c r="A2" s="46" t="s">
        <v>218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s="44" customFormat="1" ht="12.75" x14ac:dyDescent="0.2">
      <c r="A3" s="46" t="s">
        <v>219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s="5" customFormat="1" ht="12.7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s="29" customFormat="1" ht="51" x14ac:dyDescent="0.25">
      <c r="A5" s="26" t="s">
        <v>49</v>
      </c>
      <c r="B5" s="23" t="s">
        <v>48</v>
      </c>
      <c r="C5" s="27" t="s">
        <v>0</v>
      </c>
      <c r="D5" s="171" t="s">
        <v>1</v>
      </c>
      <c r="E5" s="172"/>
      <c r="F5" s="173"/>
      <c r="G5" s="28" t="s">
        <v>47</v>
      </c>
      <c r="H5" s="171" t="s">
        <v>11</v>
      </c>
      <c r="I5" s="172"/>
      <c r="J5" s="172"/>
      <c r="K5" s="173"/>
      <c r="L5" s="171" t="s">
        <v>12</v>
      </c>
      <c r="M5" s="172"/>
      <c r="N5" s="172"/>
      <c r="O5" s="173"/>
    </row>
    <row r="6" spans="1:15" s="5" customFormat="1" ht="12.75" x14ac:dyDescent="0.2">
      <c r="A6" s="22"/>
      <c r="B6" s="23"/>
      <c r="C6" s="24"/>
      <c r="D6" s="25" t="s">
        <v>2</v>
      </c>
      <c r="E6" s="25" t="s">
        <v>3</v>
      </c>
      <c r="F6" s="25" t="s">
        <v>4</v>
      </c>
      <c r="G6" s="25"/>
      <c r="H6" s="25" t="s">
        <v>13</v>
      </c>
      <c r="I6" s="25" t="s">
        <v>14</v>
      </c>
      <c r="J6" s="25" t="s">
        <v>15</v>
      </c>
      <c r="K6" s="25" t="s">
        <v>16</v>
      </c>
      <c r="L6" s="25" t="s">
        <v>17</v>
      </c>
      <c r="M6" s="25" t="s">
        <v>18</v>
      </c>
      <c r="N6" s="25" t="s">
        <v>19</v>
      </c>
      <c r="O6" s="25" t="s">
        <v>20</v>
      </c>
    </row>
    <row r="7" spans="1:15" s="5" customFormat="1" ht="12.75" x14ac:dyDescent="0.2">
      <c r="A7" s="22" t="s">
        <v>62</v>
      </c>
      <c r="B7" s="23"/>
      <c r="C7" s="24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s="6" customFormat="1" ht="13.5" outlineLevel="1" x14ac:dyDescent="0.2">
      <c r="A8" s="22" t="s">
        <v>27</v>
      </c>
      <c r="B8" s="23"/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s="7" customFormat="1" ht="25.5" outlineLevel="1" x14ac:dyDescent="0.2">
      <c r="A9" s="47" t="s">
        <v>100</v>
      </c>
      <c r="B9" s="48" t="s">
        <v>53</v>
      </c>
      <c r="C9" s="47">
        <v>210</v>
      </c>
      <c r="D9" s="49">
        <v>8.36</v>
      </c>
      <c r="E9" s="49">
        <v>9.5779999999999994</v>
      </c>
      <c r="F9" s="49">
        <v>38.058</v>
      </c>
      <c r="G9" s="49">
        <v>272.47399999999999</v>
      </c>
      <c r="H9" s="49">
        <v>0.219</v>
      </c>
      <c r="I9" s="49">
        <v>0.6</v>
      </c>
      <c r="J9" s="49">
        <v>34</v>
      </c>
      <c r="K9" s="49">
        <v>0.54400000000000004</v>
      </c>
      <c r="L9" s="49">
        <v>148.184</v>
      </c>
      <c r="M9" s="49">
        <v>236.90799999999999</v>
      </c>
      <c r="N9" s="49">
        <v>26.991</v>
      </c>
      <c r="O9" s="49">
        <v>1.744</v>
      </c>
    </row>
    <row r="10" spans="1:15" s="7" customFormat="1" ht="38.25" outlineLevel="1" x14ac:dyDescent="0.2">
      <c r="A10" s="47" t="s">
        <v>101</v>
      </c>
      <c r="B10" s="48" t="s">
        <v>174</v>
      </c>
      <c r="C10" s="47">
        <v>24</v>
      </c>
      <c r="D10" s="49">
        <v>7.0679999999999996</v>
      </c>
      <c r="E10" s="49">
        <v>6.08</v>
      </c>
      <c r="F10" s="49"/>
      <c r="G10" s="49">
        <v>82.84</v>
      </c>
      <c r="H10" s="49">
        <v>2.3E-2</v>
      </c>
      <c r="I10" s="49"/>
      <c r="J10" s="49"/>
      <c r="K10" s="49">
        <v>0.152</v>
      </c>
      <c r="L10" s="49">
        <v>3.42</v>
      </c>
      <c r="M10" s="49">
        <v>71.44</v>
      </c>
      <c r="N10" s="49">
        <v>8.36</v>
      </c>
      <c r="O10" s="49">
        <v>1.026</v>
      </c>
    </row>
    <row r="11" spans="1:15" s="7" customFormat="1" ht="38.25" outlineLevel="1" x14ac:dyDescent="0.2">
      <c r="A11" s="47" t="s">
        <v>101</v>
      </c>
      <c r="B11" s="48" t="s">
        <v>175</v>
      </c>
      <c r="C11" s="47">
        <v>36</v>
      </c>
      <c r="D11" s="49">
        <v>2.8439999999999999</v>
      </c>
      <c r="E11" s="49">
        <v>0.36</v>
      </c>
      <c r="F11" s="49">
        <v>17.388000000000002</v>
      </c>
      <c r="G11" s="49">
        <v>84.6</v>
      </c>
      <c r="H11" s="49">
        <v>5.8000000000000003E-2</v>
      </c>
      <c r="I11" s="49"/>
      <c r="J11" s="49"/>
      <c r="K11" s="49">
        <v>0.46800000000000003</v>
      </c>
      <c r="L11" s="49">
        <v>8.2799999999999994</v>
      </c>
      <c r="M11" s="49">
        <v>31.32</v>
      </c>
      <c r="N11" s="49">
        <v>11.88</v>
      </c>
      <c r="O11" s="49">
        <v>0.72</v>
      </c>
    </row>
    <row r="12" spans="1:15" s="7" customFormat="1" ht="12.75" outlineLevel="1" x14ac:dyDescent="0.2">
      <c r="A12" s="47" t="s">
        <v>102</v>
      </c>
      <c r="B12" s="48" t="s">
        <v>63</v>
      </c>
      <c r="C12" s="47">
        <v>10</v>
      </c>
      <c r="D12" s="49">
        <v>2.6</v>
      </c>
      <c r="E12" s="49">
        <v>2.61</v>
      </c>
      <c r="F12" s="49"/>
      <c r="G12" s="49">
        <v>34.4</v>
      </c>
      <c r="H12" s="49">
        <v>3.0000000000000001E-3</v>
      </c>
      <c r="I12" s="49">
        <v>0.08</v>
      </c>
      <c r="J12" s="49">
        <v>23</v>
      </c>
      <c r="K12" s="49">
        <v>0.05</v>
      </c>
      <c r="L12" s="49">
        <v>100</v>
      </c>
      <c r="M12" s="49">
        <v>64</v>
      </c>
      <c r="N12" s="49">
        <v>4.5</v>
      </c>
      <c r="O12" s="49">
        <v>0.1</v>
      </c>
    </row>
    <row r="13" spans="1:15" s="7" customFormat="1" ht="12.75" outlineLevel="1" x14ac:dyDescent="0.2">
      <c r="A13" s="47" t="s">
        <v>103</v>
      </c>
      <c r="B13" s="48" t="s">
        <v>30</v>
      </c>
      <c r="C13" s="47">
        <v>180</v>
      </c>
      <c r="D13" s="49">
        <v>3.61</v>
      </c>
      <c r="E13" s="49">
        <v>2.75</v>
      </c>
      <c r="F13" s="49">
        <v>12.804</v>
      </c>
      <c r="G13" s="49">
        <v>86.52</v>
      </c>
      <c r="H13" s="49">
        <v>2.1000000000000001E-2</v>
      </c>
      <c r="I13" s="49">
        <v>0.72399999999999998</v>
      </c>
      <c r="J13" s="49">
        <v>9</v>
      </c>
      <c r="K13" s="49"/>
      <c r="L13" s="49">
        <v>112.76600000000001</v>
      </c>
      <c r="M13" s="49">
        <v>81</v>
      </c>
      <c r="N13" s="49">
        <v>12.6</v>
      </c>
      <c r="O13" s="49">
        <v>0.11799999999999999</v>
      </c>
    </row>
    <row r="14" spans="1:15" s="7" customFormat="1" ht="12.75" outlineLevel="1" x14ac:dyDescent="0.2">
      <c r="A14" s="47"/>
      <c r="B14" s="48" t="s">
        <v>104</v>
      </c>
      <c r="C14" s="47">
        <v>45</v>
      </c>
      <c r="D14" s="49">
        <v>3.375</v>
      </c>
      <c r="E14" s="49">
        <v>1.3049999999999999</v>
      </c>
      <c r="F14" s="49">
        <v>23.13</v>
      </c>
      <c r="G14" s="49">
        <v>117.765</v>
      </c>
      <c r="H14" s="49">
        <v>0.05</v>
      </c>
      <c r="I14" s="49"/>
      <c r="J14" s="49"/>
      <c r="K14" s="49">
        <v>0.76500000000000001</v>
      </c>
      <c r="L14" s="49">
        <v>8.5500000000000007</v>
      </c>
      <c r="M14" s="49">
        <v>29.25</v>
      </c>
      <c r="N14" s="49">
        <v>5.85</v>
      </c>
      <c r="O14" s="49">
        <v>0.54</v>
      </c>
    </row>
    <row r="15" spans="1:15" s="8" customFormat="1" ht="13.5" x14ac:dyDescent="0.25">
      <c r="A15" s="47" t="s">
        <v>26</v>
      </c>
      <c r="B15" s="48"/>
      <c r="C15" s="47">
        <f>SUM(C9:C14)</f>
        <v>505</v>
      </c>
      <c r="D15" s="49">
        <v>27.856999999999999</v>
      </c>
      <c r="E15" s="49">
        <v>22.683</v>
      </c>
      <c r="F15" s="49">
        <v>91.38</v>
      </c>
      <c r="G15" s="49">
        <v>678.59900000000005</v>
      </c>
      <c r="H15" s="49">
        <v>0.373</v>
      </c>
      <c r="I15" s="49">
        <v>1.4039999999999999</v>
      </c>
      <c r="J15" s="49">
        <v>66</v>
      </c>
      <c r="K15" s="49">
        <v>1.9790000000000001</v>
      </c>
      <c r="L15" s="49">
        <v>381.2</v>
      </c>
      <c r="M15" s="49">
        <v>513.91800000000001</v>
      </c>
      <c r="N15" s="49">
        <v>70.180999999999997</v>
      </c>
      <c r="O15" s="49">
        <v>4.2480000000000002</v>
      </c>
    </row>
    <row r="16" spans="1:15" s="6" customFormat="1" ht="13.5" outlineLevel="1" x14ac:dyDescent="0.2">
      <c r="A16" s="47" t="s">
        <v>8</v>
      </c>
      <c r="B16" s="48"/>
      <c r="C16" s="47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1:15" s="7" customFormat="1" ht="12.75" outlineLevel="1" x14ac:dyDescent="0.2">
      <c r="A17" s="47" t="s">
        <v>185</v>
      </c>
      <c r="B17" s="48" t="s">
        <v>64</v>
      </c>
      <c r="C17" s="47">
        <v>60</v>
      </c>
      <c r="D17" s="49">
        <v>0.76400000000000001</v>
      </c>
      <c r="E17" s="49">
        <v>6.0990000000000002</v>
      </c>
      <c r="F17" s="49">
        <v>4.4550000000000001</v>
      </c>
      <c r="G17" s="49">
        <v>76.346000000000004</v>
      </c>
      <c r="H17" s="49">
        <v>0.03</v>
      </c>
      <c r="I17" s="49">
        <v>5.7</v>
      </c>
      <c r="J17" s="49">
        <v>140.94999999999999</v>
      </c>
      <c r="K17" s="49">
        <v>2.7269999999999999</v>
      </c>
      <c r="L17" s="49">
        <v>13.68</v>
      </c>
      <c r="M17" s="49">
        <v>25.16</v>
      </c>
      <c r="N17" s="49">
        <v>11.55</v>
      </c>
      <c r="O17" s="49">
        <v>0.47799999999999998</v>
      </c>
    </row>
    <row r="18" spans="1:15" s="7" customFormat="1" ht="51" outlineLevel="1" x14ac:dyDescent="0.2">
      <c r="A18" s="47" t="s">
        <v>105</v>
      </c>
      <c r="B18" s="48" t="s">
        <v>189</v>
      </c>
      <c r="C18" s="47">
        <v>220</v>
      </c>
      <c r="D18" s="49">
        <v>2.7410000000000001</v>
      </c>
      <c r="E18" s="49">
        <v>5.843</v>
      </c>
      <c r="F18" s="49">
        <v>8.8420000000000005</v>
      </c>
      <c r="G18" s="49">
        <v>101.44499999999999</v>
      </c>
      <c r="H18" s="49">
        <v>6.4000000000000001E-2</v>
      </c>
      <c r="I18" s="49">
        <v>27.141999999999999</v>
      </c>
      <c r="J18" s="49">
        <v>256.88</v>
      </c>
      <c r="K18" s="49">
        <v>1.958</v>
      </c>
      <c r="L18" s="49">
        <v>47.295999999999999</v>
      </c>
      <c r="M18" s="49">
        <v>50.860999999999997</v>
      </c>
      <c r="N18" s="49">
        <v>21.753</v>
      </c>
      <c r="O18" s="49">
        <v>0.81200000000000006</v>
      </c>
    </row>
    <row r="19" spans="1:15" s="7" customFormat="1" ht="25.5" outlineLevel="1" x14ac:dyDescent="0.2">
      <c r="A19" s="47" t="s">
        <v>106</v>
      </c>
      <c r="B19" s="48" t="s">
        <v>107</v>
      </c>
      <c r="C19" s="47">
        <v>80</v>
      </c>
      <c r="D19" s="49">
        <v>12.898999999999999</v>
      </c>
      <c r="E19" s="49">
        <v>12.871</v>
      </c>
      <c r="F19" s="49">
        <v>11.679</v>
      </c>
      <c r="G19" s="49">
        <v>214.51499999999999</v>
      </c>
      <c r="H19" s="49">
        <v>0.22500000000000001</v>
      </c>
      <c r="I19" s="49"/>
      <c r="J19" s="49"/>
      <c r="K19" s="49">
        <v>1.897</v>
      </c>
      <c r="L19" s="49">
        <v>10.59</v>
      </c>
      <c r="M19" s="49">
        <v>133.93</v>
      </c>
      <c r="N19" s="49">
        <v>22.77</v>
      </c>
      <c r="O19" s="49">
        <v>1.996</v>
      </c>
    </row>
    <row r="20" spans="1:15" s="7" customFormat="1" ht="12.75" outlineLevel="1" x14ac:dyDescent="0.2">
      <c r="A20" s="47" t="s">
        <v>108</v>
      </c>
      <c r="B20" s="48" t="s">
        <v>65</v>
      </c>
      <c r="C20" s="47">
        <v>30</v>
      </c>
      <c r="D20" s="49">
        <v>0.42399999999999999</v>
      </c>
      <c r="E20" s="49">
        <v>1.226</v>
      </c>
      <c r="F20" s="49">
        <v>1.6859999999999999</v>
      </c>
      <c r="G20" s="49">
        <v>19.64</v>
      </c>
      <c r="H20" s="49">
        <v>1.7999999999999999E-2</v>
      </c>
      <c r="I20" s="49">
        <v>3.2000000000000001E-2</v>
      </c>
      <c r="J20" s="49">
        <v>8</v>
      </c>
      <c r="K20" s="49">
        <v>5.3999999999999999E-2</v>
      </c>
      <c r="L20" s="49">
        <v>7.4</v>
      </c>
      <c r="M20" s="49">
        <v>6.6</v>
      </c>
      <c r="N20" s="49">
        <v>1.04</v>
      </c>
      <c r="O20" s="49">
        <v>0.04</v>
      </c>
    </row>
    <row r="21" spans="1:15" s="7" customFormat="1" ht="12.75" outlineLevel="1" x14ac:dyDescent="0.2">
      <c r="A21" s="47" t="s">
        <v>109</v>
      </c>
      <c r="B21" s="48" t="s">
        <v>51</v>
      </c>
      <c r="C21" s="47">
        <v>180</v>
      </c>
      <c r="D21" s="49">
        <v>7.0720000000000001</v>
      </c>
      <c r="E21" s="49">
        <v>3.7320000000000002</v>
      </c>
      <c r="F21" s="49">
        <v>45.171999999999997</v>
      </c>
      <c r="G21" s="49">
        <v>242.756</v>
      </c>
      <c r="H21" s="49">
        <v>0.109</v>
      </c>
      <c r="I21" s="49"/>
      <c r="J21" s="49">
        <v>16</v>
      </c>
      <c r="K21" s="49">
        <v>1</v>
      </c>
      <c r="L21" s="49">
        <v>14.445</v>
      </c>
      <c r="M21" s="49">
        <v>57.15</v>
      </c>
      <c r="N21" s="49">
        <v>10.319000000000001</v>
      </c>
      <c r="O21" s="49">
        <v>1.042</v>
      </c>
    </row>
    <row r="22" spans="1:15" s="7" customFormat="1" ht="25.5" outlineLevel="1" x14ac:dyDescent="0.2">
      <c r="A22" s="47" t="s">
        <v>110</v>
      </c>
      <c r="B22" s="48" t="s">
        <v>111</v>
      </c>
      <c r="C22" s="47">
        <v>180</v>
      </c>
      <c r="D22" s="49">
        <v>0.70199999999999996</v>
      </c>
      <c r="E22" s="49">
        <v>5.3999999999999999E-2</v>
      </c>
      <c r="F22" s="49">
        <v>17.11</v>
      </c>
      <c r="G22" s="49">
        <v>72.78</v>
      </c>
      <c r="H22" s="49">
        <v>1.7999999999999999E-2</v>
      </c>
      <c r="I22" s="49">
        <v>0.72</v>
      </c>
      <c r="J22" s="49"/>
      <c r="K22" s="49">
        <v>0.99</v>
      </c>
      <c r="L22" s="49">
        <v>28.8</v>
      </c>
      <c r="M22" s="49">
        <v>26.28</v>
      </c>
      <c r="N22" s="49">
        <v>18.899999999999999</v>
      </c>
      <c r="O22" s="49">
        <v>0.6</v>
      </c>
    </row>
    <row r="23" spans="1:15" s="7" customFormat="1" ht="12.75" outlineLevel="1" x14ac:dyDescent="0.2">
      <c r="A23" s="47"/>
      <c r="B23" s="48" t="s">
        <v>6</v>
      </c>
      <c r="C23" s="47">
        <v>30</v>
      </c>
      <c r="D23" s="49">
        <v>2.37</v>
      </c>
      <c r="E23" s="49">
        <v>0.3</v>
      </c>
      <c r="F23" s="49">
        <v>14.49</v>
      </c>
      <c r="G23" s="49">
        <v>70.5</v>
      </c>
      <c r="H23" s="49">
        <v>4.8000000000000001E-2</v>
      </c>
      <c r="I23" s="49"/>
      <c r="J23" s="49"/>
      <c r="K23" s="49">
        <v>0.39</v>
      </c>
      <c r="L23" s="49">
        <v>6.9</v>
      </c>
      <c r="M23" s="49">
        <v>26.1</v>
      </c>
      <c r="N23" s="49">
        <v>9.9</v>
      </c>
      <c r="O23" s="49">
        <v>0.6</v>
      </c>
    </row>
    <row r="24" spans="1:15" s="7" customFormat="1" ht="12.75" outlineLevel="1" x14ac:dyDescent="0.2">
      <c r="A24" s="47"/>
      <c r="B24" s="48" t="s">
        <v>21</v>
      </c>
      <c r="C24" s="47">
        <v>40</v>
      </c>
      <c r="D24" s="49">
        <v>2.64</v>
      </c>
      <c r="E24" s="49">
        <v>0.48</v>
      </c>
      <c r="F24" s="49">
        <v>15.856</v>
      </c>
      <c r="G24" s="49">
        <v>79.2</v>
      </c>
      <c r="H24" s="49">
        <v>6.8000000000000005E-2</v>
      </c>
      <c r="I24" s="49"/>
      <c r="J24" s="49"/>
      <c r="K24" s="49">
        <v>0.4</v>
      </c>
      <c r="L24" s="49">
        <v>11.6</v>
      </c>
      <c r="M24" s="49">
        <v>60</v>
      </c>
      <c r="N24" s="49">
        <v>18.8</v>
      </c>
      <c r="O24" s="49">
        <v>1.56</v>
      </c>
    </row>
    <row r="25" spans="1:15" s="8" customFormat="1" ht="13.5" x14ac:dyDescent="0.25">
      <c r="A25" s="47" t="s">
        <v>25</v>
      </c>
      <c r="B25" s="48"/>
      <c r="C25" s="47">
        <f>SUM(C17:C24)</f>
        <v>820</v>
      </c>
      <c r="D25" s="49">
        <v>29.611999999999998</v>
      </c>
      <c r="E25" s="49">
        <v>30.605</v>
      </c>
      <c r="F25" s="49">
        <v>119.29</v>
      </c>
      <c r="G25" s="49">
        <v>877.18200000000002</v>
      </c>
      <c r="H25" s="49">
        <v>0.57999999999999996</v>
      </c>
      <c r="I25" s="49">
        <v>33.594000000000001</v>
      </c>
      <c r="J25" s="49">
        <v>421.83</v>
      </c>
      <c r="K25" s="49">
        <v>9.4160000000000004</v>
      </c>
      <c r="L25" s="49">
        <v>140.71100000000001</v>
      </c>
      <c r="M25" s="49">
        <v>386.08100000000002</v>
      </c>
      <c r="N25" s="49">
        <v>115.032</v>
      </c>
      <c r="O25" s="49">
        <v>7.1280000000000001</v>
      </c>
    </row>
    <row r="26" spans="1:15" s="6" customFormat="1" ht="13.5" outlineLevel="1" x14ac:dyDescent="0.2">
      <c r="A26" s="47" t="s">
        <v>9</v>
      </c>
      <c r="B26" s="48"/>
      <c r="C26" s="47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</row>
    <row r="27" spans="1:15" s="7" customFormat="1" ht="12.75" outlineLevel="1" x14ac:dyDescent="0.2">
      <c r="A27" s="47"/>
      <c r="B27" s="48" t="s">
        <v>112</v>
      </c>
      <c r="C27" s="47">
        <v>10</v>
      </c>
      <c r="D27" s="49">
        <v>0.75</v>
      </c>
      <c r="E27" s="49">
        <v>0.98</v>
      </c>
      <c r="F27" s="49">
        <v>7.44</v>
      </c>
      <c r="G27" s="49">
        <v>41.7</v>
      </c>
      <c r="H27" s="49">
        <v>8.0000000000000002E-3</v>
      </c>
      <c r="I27" s="49"/>
      <c r="J27" s="49">
        <v>1</v>
      </c>
      <c r="K27" s="49"/>
      <c r="L27" s="49">
        <v>2.9</v>
      </c>
      <c r="M27" s="49">
        <v>9</v>
      </c>
      <c r="N27" s="49">
        <v>2</v>
      </c>
      <c r="O27" s="49">
        <v>0.21</v>
      </c>
    </row>
    <row r="28" spans="1:15" s="7" customFormat="1" ht="12.75" outlineLevel="1" x14ac:dyDescent="0.2">
      <c r="A28" s="47"/>
      <c r="B28" s="48" t="s">
        <v>188</v>
      </c>
      <c r="C28" s="47">
        <v>200</v>
      </c>
      <c r="D28" s="49">
        <v>8.1999999999999993</v>
      </c>
      <c r="E28" s="49">
        <v>3</v>
      </c>
      <c r="F28" s="49">
        <v>11.8</v>
      </c>
      <c r="G28" s="49">
        <v>114</v>
      </c>
      <c r="H28" s="49"/>
      <c r="I28" s="49">
        <v>1.2</v>
      </c>
      <c r="J28" s="49">
        <v>20</v>
      </c>
      <c r="K28" s="49"/>
      <c r="L28" s="49">
        <v>248</v>
      </c>
      <c r="M28" s="49">
        <v>190</v>
      </c>
      <c r="N28" s="49">
        <v>30</v>
      </c>
      <c r="O28" s="49">
        <v>0.2</v>
      </c>
    </row>
    <row r="29" spans="1:15" s="7" customFormat="1" ht="12.75" outlineLevel="1" x14ac:dyDescent="0.2">
      <c r="A29" s="47"/>
      <c r="B29" s="48" t="s">
        <v>132</v>
      </c>
      <c r="C29" s="47">
        <v>185</v>
      </c>
      <c r="D29" s="49">
        <v>0.74</v>
      </c>
      <c r="E29" s="49">
        <v>0.74</v>
      </c>
      <c r="F29" s="49">
        <v>18.13</v>
      </c>
      <c r="G29" s="49">
        <v>86.95</v>
      </c>
      <c r="H29" s="49">
        <v>5.6000000000000001E-2</v>
      </c>
      <c r="I29" s="49">
        <v>18.5</v>
      </c>
      <c r="J29" s="49">
        <v>9.25</v>
      </c>
      <c r="K29" s="49">
        <v>0.37</v>
      </c>
      <c r="L29" s="49">
        <v>29.6</v>
      </c>
      <c r="M29" s="49">
        <v>20.350000000000001</v>
      </c>
      <c r="N29" s="49">
        <v>16.649999999999999</v>
      </c>
      <c r="O29" s="49">
        <v>4.07</v>
      </c>
    </row>
    <row r="30" spans="1:15" s="8" customFormat="1" ht="13.5" x14ac:dyDescent="0.25">
      <c r="A30" s="47" t="s">
        <v>24</v>
      </c>
      <c r="B30" s="48"/>
      <c r="C30" s="47">
        <f>SUM(C27:C29)</f>
        <v>395</v>
      </c>
      <c r="D30" s="49">
        <v>9.69</v>
      </c>
      <c r="E30" s="49">
        <v>4.72</v>
      </c>
      <c r="F30" s="49">
        <v>37.369999999999997</v>
      </c>
      <c r="G30" s="49">
        <v>242.65</v>
      </c>
      <c r="H30" s="49">
        <v>6.4000000000000001E-2</v>
      </c>
      <c r="I30" s="49">
        <v>19.7</v>
      </c>
      <c r="J30" s="49">
        <v>30.25</v>
      </c>
      <c r="K30" s="49">
        <v>0.37</v>
      </c>
      <c r="L30" s="49">
        <v>280.5</v>
      </c>
      <c r="M30" s="49">
        <v>219.35</v>
      </c>
      <c r="N30" s="49">
        <v>48.65</v>
      </c>
      <c r="O30" s="49">
        <v>4.4800000000000004</v>
      </c>
    </row>
    <row r="31" spans="1:15" s="9" customFormat="1" ht="12.75" x14ac:dyDescent="0.2">
      <c r="A31" s="47" t="s">
        <v>46</v>
      </c>
      <c r="B31" s="48"/>
      <c r="C31" s="47"/>
      <c r="D31" s="49">
        <v>67.159000000000006</v>
      </c>
      <c r="E31" s="49">
        <v>58.008000000000003</v>
      </c>
      <c r="F31" s="49">
        <v>248.04</v>
      </c>
      <c r="G31" s="49">
        <v>1798.431</v>
      </c>
      <c r="H31" s="49">
        <v>1.016</v>
      </c>
      <c r="I31" s="49">
        <v>54.698</v>
      </c>
      <c r="J31" s="49">
        <v>518.08000000000004</v>
      </c>
      <c r="K31" s="49">
        <v>11.765000000000001</v>
      </c>
      <c r="L31" s="49">
        <v>802.41</v>
      </c>
      <c r="M31" s="49">
        <v>1119.348</v>
      </c>
      <c r="N31" s="49">
        <v>233.863</v>
      </c>
      <c r="O31" s="49">
        <v>15.856</v>
      </c>
    </row>
    <row r="32" spans="1:15" s="5" customFormat="1" ht="12.75" outlineLevel="1" x14ac:dyDescent="0.2">
      <c r="A32" s="47" t="s">
        <v>45</v>
      </c>
      <c r="B32" s="48"/>
      <c r="C32" s="47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s="5" customFormat="1" ht="25.5" outlineLevel="1" x14ac:dyDescent="0.2">
      <c r="A33" s="47" t="s">
        <v>49</v>
      </c>
      <c r="B33" s="48" t="s">
        <v>48</v>
      </c>
      <c r="C33" s="47" t="s">
        <v>0</v>
      </c>
      <c r="D33" s="49" t="s">
        <v>1</v>
      </c>
      <c r="E33" s="49"/>
      <c r="F33" s="49"/>
      <c r="G33" s="49" t="s">
        <v>47</v>
      </c>
      <c r="H33" s="49" t="s">
        <v>11</v>
      </c>
      <c r="I33" s="49"/>
      <c r="J33" s="49"/>
      <c r="K33" s="49"/>
      <c r="L33" s="49" t="s">
        <v>12</v>
      </c>
      <c r="M33" s="49"/>
      <c r="N33" s="49"/>
      <c r="O33" s="49"/>
    </row>
    <row r="34" spans="1:15" s="5" customFormat="1" ht="12.75" outlineLevel="1" x14ac:dyDescent="0.2">
      <c r="A34" s="47"/>
      <c r="B34" s="48"/>
      <c r="C34" s="47"/>
      <c r="D34" s="49" t="s">
        <v>2</v>
      </c>
      <c r="E34" s="49" t="s">
        <v>3</v>
      </c>
      <c r="F34" s="49" t="s">
        <v>4</v>
      </c>
      <c r="G34" s="49"/>
      <c r="H34" s="49" t="s">
        <v>13</v>
      </c>
      <c r="I34" s="49" t="s">
        <v>14</v>
      </c>
      <c r="J34" s="49" t="s">
        <v>15</v>
      </c>
      <c r="K34" s="49" t="s">
        <v>16</v>
      </c>
      <c r="L34" s="49" t="s">
        <v>17</v>
      </c>
      <c r="M34" s="49" t="s">
        <v>18</v>
      </c>
      <c r="N34" s="49" t="s">
        <v>19</v>
      </c>
      <c r="O34" s="49" t="s">
        <v>20</v>
      </c>
    </row>
    <row r="35" spans="1:15" s="6" customFormat="1" ht="13.5" outlineLevel="1" x14ac:dyDescent="0.2">
      <c r="A35" s="47" t="s">
        <v>27</v>
      </c>
      <c r="B35" s="48"/>
      <c r="C35" s="47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15" s="7" customFormat="1" ht="25.5" outlineLevel="1" x14ac:dyDescent="0.2">
      <c r="A36" s="47" t="s">
        <v>113</v>
      </c>
      <c r="B36" s="48" t="s">
        <v>66</v>
      </c>
      <c r="C36" s="47">
        <v>40</v>
      </c>
      <c r="D36" s="49">
        <v>0.28000000000000003</v>
      </c>
      <c r="E36" s="49">
        <v>0.04</v>
      </c>
      <c r="F36" s="49">
        <v>0.76</v>
      </c>
      <c r="G36" s="49">
        <v>4.4000000000000004</v>
      </c>
      <c r="H36" s="49">
        <v>1.2E-2</v>
      </c>
      <c r="I36" s="49">
        <v>2.8</v>
      </c>
      <c r="J36" s="49"/>
      <c r="K36" s="49">
        <v>0.04</v>
      </c>
      <c r="L36" s="49">
        <v>6.8</v>
      </c>
      <c r="M36" s="49">
        <v>12</v>
      </c>
      <c r="N36" s="49">
        <v>5.6</v>
      </c>
      <c r="O36" s="49">
        <v>0.2</v>
      </c>
    </row>
    <row r="37" spans="1:15" s="7" customFormat="1" ht="12.75" outlineLevel="1" x14ac:dyDescent="0.2">
      <c r="A37" s="47" t="s">
        <v>114</v>
      </c>
      <c r="B37" s="48" t="s">
        <v>67</v>
      </c>
      <c r="C37" s="47">
        <v>90</v>
      </c>
      <c r="D37" s="49">
        <v>13.884</v>
      </c>
      <c r="E37" s="49">
        <v>13.1</v>
      </c>
      <c r="F37" s="49">
        <v>3.4660000000000002</v>
      </c>
      <c r="G37" s="49">
        <v>203.75899999999999</v>
      </c>
      <c r="H37" s="49">
        <v>7.3999999999999996E-2</v>
      </c>
      <c r="I37" s="49">
        <v>4.05</v>
      </c>
      <c r="J37" s="49"/>
      <c r="K37" s="49">
        <v>1.9419999999999999</v>
      </c>
      <c r="L37" s="49">
        <v>10.94</v>
      </c>
      <c r="M37" s="49">
        <v>145.25</v>
      </c>
      <c r="N37" s="49">
        <v>20.7</v>
      </c>
      <c r="O37" s="49">
        <v>2.1739999999999999</v>
      </c>
    </row>
    <row r="38" spans="1:15" s="7" customFormat="1" ht="12.75" outlineLevel="1" x14ac:dyDescent="0.2">
      <c r="A38" s="47" t="s">
        <v>115</v>
      </c>
      <c r="B38" s="48" t="s">
        <v>61</v>
      </c>
      <c r="C38" s="47">
        <v>150</v>
      </c>
      <c r="D38" s="49">
        <v>3.8079999999999998</v>
      </c>
      <c r="E38" s="49">
        <v>3.0779999999999998</v>
      </c>
      <c r="F38" s="49">
        <v>40.006</v>
      </c>
      <c r="G38" s="49">
        <v>202.952</v>
      </c>
      <c r="H38" s="49">
        <v>4.3999999999999997E-2</v>
      </c>
      <c r="I38" s="49"/>
      <c r="J38" s="49">
        <v>14</v>
      </c>
      <c r="K38" s="49">
        <v>0.251</v>
      </c>
      <c r="L38" s="49">
        <v>5.7119999999999997</v>
      </c>
      <c r="M38" s="49">
        <v>82.162999999999997</v>
      </c>
      <c r="N38" s="49">
        <v>27.033000000000001</v>
      </c>
      <c r="O38" s="49">
        <v>0.55100000000000005</v>
      </c>
    </row>
    <row r="39" spans="1:15" s="7" customFormat="1" ht="12.75" outlineLevel="1" x14ac:dyDescent="0.2">
      <c r="A39" s="47" t="s">
        <v>116</v>
      </c>
      <c r="B39" s="48" t="s">
        <v>7</v>
      </c>
      <c r="C39" s="47">
        <v>180</v>
      </c>
      <c r="D39" s="49">
        <v>3.59</v>
      </c>
      <c r="E39" s="49">
        <v>2.85</v>
      </c>
      <c r="F39" s="49">
        <v>12.712</v>
      </c>
      <c r="G39" s="49">
        <v>92.08</v>
      </c>
      <c r="H39" s="49">
        <v>2.1999999999999999E-2</v>
      </c>
      <c r="I39" s="49">
        <v>0.54</v>
      </c>
      <c r="J39" s="49">
        <v>9.1199999999999992</v>
      </c>
      <c r="K39" s="49">
        <v>1.2E-2</v>
      </c>
      <c r="L39" s="49">
        <v>113.12</v>
      </c>
      <c r="M39" s="49">
        <v>107.2</v>
      </c>
      <c r="N39" s="49">
        <v>29.6</v>
      </c>
      <c r="O39" s="49">
        <v>0.99399999999999999</v>
      </c>
    </row>
    <row r="40" spans="1:15" s="7" customFormat="1" ht="12.75" outlineLevel="1" x14ac:dyDescent="0.2">
      <c r="A40" s="47"/>
      <c r="B40" s="48" t="s">
        <v>104</v>
      </c>
      <c r="C40" s="47">
        <v>45</v>
      </c>
      <c r="D40" s="49">
        <v>3.375</v>
      </c>
      <c r="E40" s="49">
        <v>1.3049999999999999</v>
      </c>
      <c r="F40" s="49">
        <v>23.13</v>
      </c>
      <c r="G40" s="49">
        <v>117.765</v>
      </c>
      <c r="H40" s="49">
        <v>0.05</v>
      </c>
      <c r="I40" s="49"/>
      <c r="J40" s="49"/>
      <c r="K40" s="49">
        <v>0.76500000000000001</v>
      </c>
      <c r="L40" s="49">
        <v>8.5500000000000007</v>
      </c>
      <c r="M40" s="49">
        <v>29.25</v>
      </c>
      <c r="N40" s="49">
        <v>5.85</v>
      </c>
      <c r="O40" s="49">
        <v>0.54</v>
      </c>
    </row>
    <row r="41" spans="1:15" s="8" customFormat="1" ht="13.5" x14ac:dyDescent="0.25">
      <c r="A41" s="47" t="s">
        <v>26</v>
      </c>
      <c r="B41" s="48"/>
      <c r="C41" s="47">
        <f>SUM(C36:C40)</f>
        <v>505</v>
      </c>
      <c r="D41" s="49">
        <v>24.937000000000001</v>
      </c>
      <c r="E41" s="49">
        <v>20.37</v>
      </c>
      <c r="F41" s="49">
        <v>80.073999999999998</v>
      </c>
      <c r="G41" s="49">
        <v>620.95500000000004</v>
      </c>
      <c r="H41" s="49">
        <v>0.20100000000000001</v>
      </c>
      <c r="I41" s="49">
        <v>7.39</v>
      </c>
      <c r="J41" s="49">
        <v>23.12</v>
      </c>
      <c r="K41" s="49">
        <v>3.01</v>
      </c>
      <c r="L41" s="49">
        <v>145.12200000000001</v>
      </c>
      <c r="M41" s="49">
        <v>375.863</v>
      </c>
      <c r="N41" s="49">
        <v>88.783000000000001</v>
      </c>
      <c r="O41" s="49">
        <v>4.4589999999999996</v>
      </c>
    </row>
    <row r="42" spans="1:15" s="6" customFormat="1" ht="13.5" outlineLevel="1" x14ac:dyDescent="0.2">
      <c r="A42" s="47" t="s">
        <v>8</v>
      </c>
      <c r="B42" s="48"/>
      <c r="C42" s="47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1:15" s="7" customFormat="1" ht="25.5" outlineLevel="1" x14ac:dyDescent="0.2">
      <c r="A43" s="47" t="s">
        <v>169</v>
      </c>
      <c r="B43" s="48" t="s">
        <v>87</v>
      </c>
      <c r="C43" s="47">
        <v>60</v>
      </c>
      <c r="D43" s="49">
        <v>0.77</v>
      </c>
      <c r="E43" s="49">
        <v>3.1040000000000001</v>
      </c>
      <c r="F43" s="49">
        <v>6.899</v>
      </c>
      <c r="G43" s="49">
        <v>59.423000000000002</v>
      </c>
      <c r="H43" s="49">
        <v>0.02</v>
      </c>
      <c r="I43" s="49">
        <v>14.5</v>
      </c>
      <c r="J43" s="49">
        <v>180.75</v>
      </c>
      <c r="K43" s="49">
        <v>1.4219999999999999</v>
      </c>
      <c r="L43" s="49">
        <v>20.52</v>
      </c>
      <c r="M43" s="49">
        <v>17.77</v>
      </c>
      <c r="N43" s="49">
        <v>9.81</v>
      </c>
      <c r="O43" s="49">
        <v>0.60299999999999998</v>
      </c>
    </row>
    <row r="44" spans="1:15" s="7" customFormat="1" ht="38.25" outlineLevel="1" x14ac:dyDescent="0.2">
      <c r="A44" s="47" t="s">
        <v>117</v>
      </c>
      <c r="B44" s="48" t="s">
        <v>186</v>
      </c>
      <c r="C44" s="47">
        <v>220</v>
      </c>
      <c r="D44" s="49">
        <v>6.0609999999999999</v>
      </c>
      <c r="E44" s="49">
        <v>4.5179999999999998</v>
      </c>
      <c r="F44" s="49">
        <v>17.815000000000001</v>
      </c>
      <c r="G44" s="49">
        <v>136.38300000000001</v>
      </c>
      <c r="H44" s="49">
        <v>0.215</v>
      </c>
      <c r="I44" s="49">
        <v>10.754</v>
      </c>
      <c r="J44" s="49">
        <v>273.88</v>
      </c>
      <c r="K44" s="49">
        <v>2.0150000000000001</v>
      </c>
      <c r="L44" s="49">
        <v>41.503</v>
      </c>
      <c r="M44" s="49">
        <v>105.569</v>
      </c>
      <c r="N44" s="49">
        <v>36.843000000000004</v>
      </c>
      <c r="O44" s="49">
        <v>1.919</v>
      </c>
    </row>
    <row r="45" spans="1:15" s="7" customFormat="1" ht="25.5" outlineLevel="1" x14ac:dyDescent="0.2">
      <c r="A45" s="47" t="s">
        <v>118</v>
      </c>
      <c r="B45" s="48" t="s">
        <v>119</v>
      </c>
      <c r="C45" s="47">
        <v>280</v>
      </c>
      <c r="D45" s="49">
        <v>30.526</v>
      </c>
      <c r="E45" s="49">
        <v>13.016</v>
      </c>
      <c r="F45" s="49">
        <v>29.102</v>
      </c>
      <c r="G45" s="49">
        <v>357.98599999999999</v>
      </c>
      <c r="H45" s="49">
        <v>0.32800000000000001</v>
      </c>
      <c r="I45" s="49">
        <v>40.19</v>
      </c>
      <c r="J45" s="49">
        <v>50.8</v>
      </c>
      <c r="K45" s="49">
        <v>3.3029999999999999</v>
      </c>
      <c r="L45" s="49">
        <v>45.445</v>
      </c>
      <c r="M45" s="49">
        <v>312.52</v>
      </c>
      <c r="N45" s="49">
        <v>67.962999999999994</v>
      </c>
      <c r="O45" s="49">
        <v>3.4649999999999999</v>
      </c>
    </row>
    <row r="46" spans="1:15" s="7" customFormat="1" ht="12.75" outlineLevel="1" x14ac:dyDescent="0.2">
      <c r="A46" s="47" t="s">
        <v>120</v>
      </c>
      <c r="B46" s="48" t="s">
        <v>85</v>
      </c>
      <c r="C46" s="47">
        <v>180</v>
      </c>
      <c r="D46" s="49">
        <v>0.14399999999999999</v>
      </c>
      <c r="E46" s="49">
        <v>0.108</v>
      </c>
      <c r="F46" s="49">
        <v>11.692</v>
      </c>
      <c r="G46" s="49">
        <v>48.84</v>
      </c>
      <c r="H46" s="49">
        <v>7.0000000000000001E-3</v>
      </c>
      <c r="I46" s="49">
        <v>1.8</v>
      </c>
      <c r="J46" s="49"/>
      <c r="K46" s="49">
        <v>0.14399999999999999</v>
      </c>
      <c r="L46" s="49">
        <v>6.84</v>
      </c>
      <c r="M46" s="49">
        <v>5.76</v>
      </c>
      <c r="N46" s="49">
        <v>4.32</v>
      </c>
      <c r="O46" s="49">
        <v>0.85199999999999998</v>
      </c>
    </row>
    <row r="47" spans="1:15" s="7" customFormat="1" ht="12.75" outlineLevel="1" x14ac:dyDescent="0.2">
      <c r="A47" s="47"/>
      <c r="B47" s="48" t="s">
        <v>6</v>
      </c>
      <c r="C47" s="47">
        <v>30</v>
      </c>
      <c r="D47" s="49">
        <v>2.37</v>
      </c>
      <c r="E47" s="49">
        <v>0.3</v>
      </c>
      <c r="F47" s="49">
        <v>14.49</v>
      </c>
      <c r="G47" s="49">
        <v>70.5</v>
      </c>
      <c r="H47" s="49">
        <v>4.8000000000000001E-2</v>
      </c>
      <c r="I47" s="49"/>
      <c r="J47" s="49"/>
      <c r="K47" s="49">
        <v>0.39</v>
      </c>
      <c r="L47" s="49">
        <v>6.9</v>
      </c>
      <c r="M47" s="49">
        <v>26.1</v>
      </c>
      <c r="N47" s="49">
        <v>9.9</v>
      </c>
      <c r="O47" s="49">
        <v>0.6</v>
      </c>
    </row>
    <row r="48" spans="1:15" s="7" customFormat="1" ht="12.75" outlineLevel="1" x14ac:dyDescent="0.2">
      <c r="A48" s="47"/>
      <c r="B48" s="48" t="s">
        <v>21</v>
      </c>
      <c r="C48" s="47">
        <v>40</v>
      </c>
      <c r="D48" s="49">
        <v>2.64</v>
      </c>
      <c r="E48" s="49">
        <v>0.48</v>
      </c>
      <c r="F48" s="49">
        <v>15.856</v>
      </c>
      <c r="G48" s="49">
        <v>79.2</v>
      </c>
      <c r="H48" s="49">
        <v>6.8000000000000005E-2</v>
      </c>
      <c r="I48" s="49"/>
      <c r="J48" s="49"/>
      <c r="K48" s="49">
        <v>0.4</v>
      </c>
      <c r="L48" s="49">
        <v>11.6</v>
      </c>
      <c r="M48" s="49">
        <v>60</v>
      </c>
      <c r="N48" s="49">
        <v>18.8</v>
      </c>
      <c r="O48" s="49">
        <v>1.56</v>
      </c>
    </row>
    <row r="49" spans="1:15" s="8" customFormat="1" ht="13.5" x14ac:dyDescent="0.25">
      <c r="A49" s="47" t="s">
        <v>25</v>
      </c>
      <c r="B49" s="48"/>
      <c r="C49" s="47">
        <f>SUM(C43:C48)</f>
        <v>810</v>
      </c>
      <c r="D49" s="49">
        <v>42.511000000000003</v>
      </c>
      <c r="E49" s="49">
        <v>21.526</v>
      </c>
      <c r="F49" s="49">
        <v>95.853999999999999</v>
      </c>
      <c r="G49" s="49">
        <v>752.33199999999999</v>
      </c>
      <c r="H49" s="49">
        <v>0.68600000000000005</v>
      </c>
      <c r="I49" s="49">
        <v>67.244</v>
      </c>
      <c r="J49" s="49">
        <v>505.43</v>
      </c>
      <c r="K49" s="49">
        <v>7.6740000000000004</v>
      </c>
      <c r="L49" s="49">
        <v>132.809</v>
      </c>
      <c r="M49" s="49">
        <v>527.71900000000005</v>
      </c>
      <c r="N49" s="49">
        <v>147.637</v>
      </c>
      <c r="O49" s="49">
        <v>8.9990000000000006</v>
      </c>
    </row>
    <row r="50" spans="1:15" s="6" customFormat="1" ht="13.5" outlineLevel="1" x14ac:dyDescent="0.2">
      <c r="A50" s="47" t="s">
        <v>9</v>
      </c>
      <c r="B50" s="48"/>
      <c r="C50" s="47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</row>
    <row r="51" spans="1:15" s="7" customFormat="1" ht="12.75" outlineLevel="1" x14ac:dyDescent="0.2">
      <c r="A51" s="47"/>
      <c r="B51" s="48" t="s">
        <v>121</v>
      </c>
      <c r="C51" s="47">
        <v>10</v>
      </c>
      <c r="D51" s="49">
        <v>0.08</v>
      </c>
      <c r="E51" s="49">
        <v>0.01</v>
      </c>
      <c r="F51" s="49">
        <v>7.98</v>
      </c>
      <c r="G51" s="49">
        <v>32.6</v>
      </c>
      <c r="H51" s="49"/>
      <c r="I51" s="49"/>
      <c r="J51" s="49"/>
      <c r="K51" s="49"/>
      <c r="L51" s="49">
        <v>2.5</v>
      </c>
      <c r="M51" s="49">
        <v>1.2</v>
      </c>
      <c r="N51" s="49">
        <v>0.6</v>
      </c>
      <c r="O51" s="49">
        <v>0.14000000000000001</v>
      </c>
    </row>
    <row r="52" spans="1:15" s="7" customFormat="1" ht="12.75" outlineLevel="1" x14ac:dyDescent="0.2">
      <c r="A52" s="47"/>
      <c r="B52" s="48" t="s">
        <v>188</v>
      </c>
      <c r="C52" s="47">
        <v>200</v>
      </c>
      <c r="D52" s="49">
        <v>8.1999999999999993</v>
      </c>
      <c r="E52" s="49">
        <v>3</v>
      </c>
      <c r="F52" s="49">
        <v>11.8</v>
      </c>
      <c r="G52" s="49">
        <v>114</v>
      </c>
      <c r="H52" s="49"/>
      <c r="I52" s="49">
        <v>1.2</v>
      </c>
      <c r="J52" s="49">
        <v>20</v>
      </c>
      <c r="K52" s="49"/>
      <c r="L52" s="49">
        <v>248</v>
      </c>
      <c r="M52" s="49">
        <v>190</v>
      </c>
      <c r="N52" s="49">
        <v>30</v>
      </c>
      <c r="O52" s="49">
        <v>0.2</v>
      </c>
    </row>
    <row r="53" spans="1:15" s="7" customFormat="1" ht="12.75" outlineLevel="1" x14ac:dyDescent="0.2">
      <c r="A53" s="47"/>
      <c r="B53" s="48" t="s">
        <v>122</v>
      </c>
      <c r="C53" s="47">
        <v>185</v>
      </c>
      <c r="D53" s="49">
        <v>1.48</v>
      </c>
      <c r="E53" s="49">
        <v>0.37</v>
      </c>
      <c r="F53" s="49">
        <v>13.875</v>
      </c>
      <c r="G53" s="49">
        <v>70.3</v>
      </c>
      <c r="H53" s="49">
        <v>0.111</v>
      </c>
      <c r="I53" s="49">
        <v>70.3</v>
      </c>
      <c r="J53" s="49"/>
      <c r="K53" s="49">
        <v>0.37</v>
      </c>
      <c r="L53" s="49">
        <v>64.75</v>
      </c>
      <c r="M53" s="49">
        <v>31.45</v>
      </c>
      <c r="N53" s="49">
        <v>20.350000000000001</v>
      </c>
      <c r="O53" s="49">
        <v>0.185</v>
      </c>
    </row>
    <row r="54" spans="1:15" s="8" customFormat="1" ht="13.5" x14ac:dyDescent="0.25">
      <c r="A54" s="47" t="s">
        <v>24</v>
      </c>
      <c r="B54" s="48"/>
      <c r="C54" s="47">
        <f>SUM(C51:C53)</f>
        <v>395</v>
      </c>
      <c r="D54" s="49">
        <v>9.76</v>
      </c>
      <c r="E54" s="49">
        <v>3.38</v>
      </c>
      <c r="F54" s="49">
        <v>33.655000000000001</v>
      </c>
      <c r="G54" s="49">
        <v>216.9</v>
      </c>
      <c r="H54" s="49">
        <v>0.111</v>
      </c>
      <c r="I54" s="49">
        <v>71.5</v>
      </c>
      <c r="J54" s="49">
        <v>20</v>
      </c>
      <c r="K54" s="49">
        <v>0.37</v>
      </c>
      <c r="L54" s="49">
        <v>315.25</v>
      </c>
      <c r="M54" s="49">
        <v>222.65</v>
      </c>
      <c r="N54" s="49">
        <v>50.95</v>
      </c>
      <c r="O54" s="49">
        <v>0.52500000000000002</v>
      </c>
    </row>
    <row r="55" spans="1:15" s="9" customFormat="1" ht="12.75" x14ac:dyDescent="0.2">
      <c r="A55" s="47" t="s">
        <v>44</v>
      </c>
      <c r="B55" s="48"/>
      <c r="C55" s="47"/>
      <c r="D55" s="49">
        <v>77.207999999999998</v>
      </c>
      <c r="E55" s="49">
        <v>47.079000000000001</v>
      </c>
      <c r="F55" s="49">
        <v>209.58199999999999</v>
      </c>
      <c r="G55" s="49">
        <v>1590.1869999999999</v>
      </c>
      <c r="H55" s="49">
        <v>0.998</v>
      </c>
      <c r="I55" s="49">
        <v>146.13399999999999</v>
      </c>
      <c r="J55" s="49">
        <v>548.54999999999995</v>
      </c>
      <c r="K55" s="49">
        <v>11.054</v>
      </c>
      <c r="L55" s="49">
        <v>593.18100000000004</v>
      </c>
      <c r="M55" s="49">
        <v>1126.231</v>
      </c>
      <c r="N55" s="49">
        <v>287.37</v>
      </c>
      <c r="O55" s="49">
        <v>13.983000000000001</v>
      </c>
    </row>
    <row r="56" spans="1:15" s="5" customFormat="1" ht="12.75" outlineLevel="1" x14ac:dyDescent="0.2">
      <c r="A56" s="47" t="s">
        <v>43</v>
      </c>
      <c r="B56" s="48"/>
      <c r="C56" s="47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</row>
    <row r="57" spans="1:15" s="5" customFormat="1" ht="25.5" outlineLevel="1" x14ac:dyDescent="0.2">
      <c r="A57" s="47" t="s">
        <v>49</v>
      </c>
      <c r="B57" s="48" t="s">
        <v>48</v>
      </c>
      <c r="C57" s="47" t="s">
        <v>0</v>
      </c>
      <c r="D57" s="49" t="s">
        <v>1</v>
      </c>
      <c r="E57" s="49"/>
      <c r="F57" s="49"/>
      <c r="G57" s="49" t="s">
        <v>47</v>
      </c>
      <c r="H57" s="49" t="s">
        <v>11</v>
      </c>
      <c r="I57" s="49"/>
      <c r="J57" s="49"/>
      <c r="K57" s="49"/>
      <c r="L57" s="49" t="s">
        <v>12</v>
      </c>
      <c r="M57" s="49"/>
      <c r="N57" s="49"/>
      <c r="O57" s="49"/>
    </row>
    <row r="58" spans="1:15" s="5" customFormat="1" ht="12.75" outlineLevel="1" x14ac:dyDescent="0.2">
      <c r="A58" s="47"/>
      <c r="B58" s="48"/>
      <c r="C58" s="47"/>
      <c r="D58" s="49" t="s">
        <v>2</v>
      </c>
      <c r="E58" s="49" t="s">
        <v>3</v>
      </c>
      <c r="F58" s="49" t="s">
        <v>4</v>
      </c>
      <c r="G58" s="49"/>
      <c r="H58" s="49" t="s">
        <v>13</v>
      </c>
      <c r="I58" s="49" t="s">
        <v>14</v>
      </c>
      <c r="J58" s="49" t="s">
        <v>15</v>
      </c>
      <c r="K58" s="49" t="s">
        <v>16</v>
      </c>
      <c r="L58" s="49" t="s">
        <v>17</v>
      </c>
      <c r="M58" s="49" t="s">
        <v>18</v>
      </c>
      <c r="N58" s="49" t="s">
        <v>19</v>
      </c>
      <c r="O58" s="49" t="s">
        <v>20</v>
      </c>
    </row>
    <row r="59" spans="1:15" s="6" customFormat="1" ht="13.5" outlineLevel="1" x14ac:dyDescent="0.2">
      <c r="A59" s="47" t="s">
        <v>27</v>
      </c>
      <c r="B59" s="48"/>
      <c r="C59" s="47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</row>
    <row r="60" spans="1:15" s="7" customFormat="1" ht="12.75" outlineLevel="1" x14ac:dyDescent="0.2">
      <c r="A60" s="47" t="s">
        <v>123</v>
      </c>
      <c r="B60" s="48" t="s">
        <v>68</v>
      </c>
      <c r="C60" s="47">
        <v>120</v>
      </c>
      <c r="D60" s="49">
        <v>20.36</v>
      </c>
      <c r="E60" s="49">
        <v>11.896000000000001</v>
      </c>
      <c r="F60" s="49">
        <v>18.96</v>
      </c>
      <c r="G60" s="49">
        <v>268.51799999999997</v>
      </c>
      <c r="H60" s="49">
        <v>6.9000000000000006E-2</v>
      </c>
      <c r="I60" s="49">
        <v>0.51600000000000001</v>
      </c>
      <c r="J60" s="49">
        <v>77</v>
      </c>
      <c r="K60" s="49">
        <v>0.29399999999999998</v>
      </c>
      <c r="L60" s="49">
        <v>174.54</v>
      </c>
      <c r="M60" s="49">
        <v>248.02</v>
      </c>
      <c r="N60" s="49">
        <v>27.76</v>
      </c>
      <c r="O60" s="49">
        <v>0.81200000000000006</v>
      </c>
    </row>
    <row r="61" spans="1:15" s="7" customFormat="1" ht="12.75" outlineLevel="1" x14ac:dyDescent="0.2">
      <c r="A61" s="47" t="s">
        <v>124</v>
      </c>
      <c r="B61" s="48" t="s">
        <v>22</v>
      </c>
      <c r="C61" s="47">
        <v>30</v>
      </c>
      <c r="D61" s="49">
        <v>1.23</v>
      </c>
      <c r="E61" s="49">
        <v>0.45</v>
      </c>
      <c r="F61" s="49">
        <v>1.77</v>
      </c>
      <c r="G61" s="49">
        <v>17.100000000000001</v>
      </c>
      <c r="H61" s="49"/>
      <c r="I61" s="49">
        <v>0.18</v>
      </c>
      <c r="J61" s="49">
        <v>3</v>
      </c>
      <c r="K61" s="49"/>
      <c r="L61" s="49">
        <v>37.200000000000003</v>
      </c>
      <c r="M61" s="49">
        <v>28.5</v>
      </c>
      <c r="N61" s="49">
        <v>4.5</v>
      </c>
      <c r="O61" s="49">
        <v>0.03</v>
      </c>
    </row>
    <row r="62" spans="1:15" s="7" customFormat="1" ht="12.75" outlineLevel="1" x14ac:dyDescent="0.2">
      <c r="A62" s="47" t="s">
        <v>125</v>
      </c>
      <c r="B62" s="48" t="s">
        <v>182</v>
      </c>
      <c r="C62" s="47">
        <v>180</v>
      </c>
      <c r="D62" s="49"/>
      <c r="E62" s="49"/>
      <c r="F62" s="49">
        <v>7.9870000000000001</v>
      </c>
      <c r="G62" s="49">
        <v>31.931999999999999</v>
      </c>
      <c r="H62" s="49">
        <v>1E-3</v>
      </c>
      <c r="I62" s="49">
        <v>0.1</v>
      </c>
      <c r="J62" s="49"/>
      <c r="K62" s="49"/>
      <c r="L62" s="49">
        <v>4.95</v>
      </c>
      <c r="M62" s="49">
        <v>8.24</v>
      </c>
      <c r="N62" s="49">
        <v>4.4000000000000004</v>
      </c>
      <c r="O62" s="49">
        <v>0.84399999999999997</v>
      </c>
    </row>
    <row r="63" spans="1:15" s="7" customFormat="1" ht="12.75" outlineLevel="1" x14ac:dyDescent="0.2">
      <c r="A63" s="47"/>
      <c r="B63" s="48" t="s">
        <v>132</v>
      </c>
      <c r="C63" s="47">
        <v>150</v>
      </c>
      <c r="D63" s="49">
        <v>0.6</v>
      </c>
      <c r="E63" s="49">
        <v>0.6</v>
      </c>
      <c r="F63" s="49">
        <v>14.7</v>
      </c>
      <c r="G63" s="49">
        <v>70.5</v>
      </c>
      <c r="H63" s="49">
        <v>4.4999999999999998E-2</v>
      </c>
      <c r="I63" s="49">
        <v>15</v>
      </c>
      <c r="J63" s="49">
        <v>7.5</v>
      </c>
      <c r="K63" s="49">
        <v>0.3</v>
      </c>
      <c r="L63" s="49">
        <v>24</v>
      </c>
      <c r="M63" s="49">
        <v>16.5</v>
      </c>
      <c r="N63" s="49">
        <v>13.5</v>
      </c>
      <c r="O63" s="49">
        <v>3.3</v>
      </c>
    </row>
    <row r="64" spans="1:15" s="7" customFormat="1" ht="12.75" outlineLevel="1" x14ac:dyDescent="0.2">
      <c r="A64" s="47"/>
      <c r="B64" s="48" t="s">
        <v>104</v>
      </c>
      <c r="C64" s="47">
        <v>45</v>
      </c>
      <c r="D64" s="49">
        <v>3.375</v>
      </c>
      <c r="E64" s="49">
        <v>1.3049999999999999</v>
      </c>
      <c r="F64" s="49">
        <v>23.13</v>
      </c>
      <c r="G64" s="49">
        <v>117.765</v>
      </c>
      <c r="H64" s="49">
        <v>0.05</v>
      </c>
      <c r="I64" s="49"/>
      <c r="J64" s="49"/>
      <c r="K64" s="49">
        <v>0.76500000000000001</v>
      </c>
      <c r="L64" s="49">
        <v>8.5500000000000007</v>
      </c>
      <c r="M64" s="49">
        <v>29.25</v>
      </c>
      <c r="N64" s="49">
        <v>5.85</v>
      </c>
      <c r="O64" s="49">
        <v>0.54</v>
      </c>
    </row>
    <row r="65" spans="1:15" s="7" customFormat="1" ht="12.75" outlineLevel="1" x14ac:dyDescent="0.2">
      <c r="A65" s="47" t="s">
        <v>26</v>
      </c>
      <c r="B65" s="48"/>
      <c r="C65" s="47">
        <f>SUM(C60:C64)</f>
        <v>525</v>
      </c>
      <c r="D65" s="49">
        <v>25.565000000000001</v>
      </c>
      <c r="E65" s="49">
        <v>14.250999999999999</v>
      </c>
      <c r="F65" s="49">
        <v>66.546999999999997</v>
      </c>
      <c r="G65" s="49">
        <v>505.815</v>
      </c>
      <c r="H65" s="49">
        <v>0.16400000000000001</v>
      </c>
      <c r="I65" s="49">
        <v>15.795999999999999</v>
      </c>
      <c r="J65" s="49">
        <v>87.5</v>
      </c>
      <c r="K65" s="49">
        <v>1.359</v>
      </c>
      <c r="L65" s="49">
        <v>249.24</v>
      </c>
      <c r="M65" s="49">
        <v>330.51</v>
      </c>
      <c r="N65" s="49">
        <v>56.01</v>
      </c>
      <c r="O65" s="49">
        <v>5.5259999999999998</v>
      </c>
    </row>
    <row r="66" spans="1:15" s="8" customFormat="1" ht="13.5" x14ac:dyDescent="0.25">
      <c r="A66" s="47" t="s">
        <v>8</v>
      </c>
      <c r="B66" s="48"/>
      <c r="C66" s="47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</row>
    <row r="67" spans="1:15" s="6" customFormat="1" ht="13.5" outlineLevel="1" x14ac:dyDescent="0.2">
      <c r="A67" s="47" t="s">
        <v>126</v>
      </c>
      <c r="B67" s="48" t="s">
        <v>69</v>
      </c>
      <c r="C67" s="47">
        <v>60</v>
      </c>
      <c r="D67" s="49">
        <v>1.722</v>
      </c>
      <c r="E67" s="49">
        <v>3.8250000000000002</v>
      </c>
      <c r="F67" s="49">
        <v>6.0750000000000002</v>
      </c>
      <c r="G67" s="49">
        <v>65.882999999999996</v>
      </c>
      <c r="H67" s="49">
        <v>5.3999999999999999E-2</v>
      </c>
      <c r="I67" s="49">
        <v>6.9</v>
      </c>
      <c r="J67" s="49">
        <v>378</v>
      </c>
      <c r="K67" s="49">
        <v>1.4670000000000001</v>
      </c>
      <c r="L67" s="49">
        <v>12.722</v>
      </c>
      <c r="M67" s="49">
        <v>40.994999999999997</v>
      </c>
      <c r="N67" s="49">
        <v>15.07</v>
      </c>
      <c r="O67" s="49">
        <v>0.56599999999999995</v>
      </c>
    </row>
    <row r="68" spans="1:15" s="7" customFormat="1" ht="38.25" outlineLevel="1" x14ac:dyDescent="0.2">
      <c r="A68" s="47" t="s">
        <v>127</v>
      </c>
      <c r="B68" s="48" t="s">
        <v>183</v>
      </c>
      <c r="C68" s="47">
        <v>220</v>
      </c>
      <c r="D68" s="49">
        <v>2.7240000000000002</v>
      </c>
      <c r="E68" s="49">
        <v>4.8769999999999998</v>
      </c>
      <c r="F68" s="49">
        <v>10.534000000000001</v>
      </c>
      <c r="G68" s="49">
        <v>99.301000000000002</v>
      </c>
      <c r="H68" s="49">
        <v>5.5E-2</v>
      </c>
      <c r="I68" s="49">
        <v>18.641999999999999</v>
      </c>
      <c r="J68" s="49">
        <v>216.88</v>
      </c>
      <c r="K68" s="49">
        <v>1.5669999999999999</v>
      </c>
      <c r="L68" s="49">
        <v>42.985999999999997</v>
      </c>
      <c r="M68" s="49">
        <v>52.252000000000002</v>
      </c>
      <c r="N68" s="49">
        <v>23.463000000000001</v>
      </c>
      <c r="O68" s="49">
        <v>1.0720000000000001</v>
      </c>
    </row>
    <row r="69" spans="1:15" s="7" customFormat="1" ht="12.75" outlineLevel="1" x14ac:dyDescent="0.2">
      <c r="A69" s="47"/>
      <c r="B69" s="48" t="s">
        <v>70</v>
      </c>
      <c r="C69" s="47">
        <v>80</v>
      </c>
      <c r="D69" s="49">
        <v>15.433999999999999</v>
      </c>
      <c r="E69" s="49">
        <v>11.968</v>
      </c>
      <c r="F69" s="49">
        <v>14.193</v>
      </c>
      <c r="G69" s="49">
        <v>226.839</v>
      </c>
      <c r="H69" s="49">
        <v>0.159</v>
      </c>
      <c r="I69" s="49">
        <v>10.73</v>
      </c>
      <c r="J69" s="49">
        <v>2562</v>
      </c>
      <c r="K69" s="49">
        <v>2.14</v>
      </c>
      <c r="L69" s="49">
        <v>14.8</v>
      </c>
      <c r="M69" s="49">
        <v>196.87</v>
      </c>
      <c r="N69" s="49">
        <v>23.11</v>
      </c>
      <c r="O69" s="49">
        <v>3.742</v>
      </c>
    </row>
    <row r="70" spans="1:15" s="7" customFormat="1" ht="12.75" outlineLevel="1" x14ac:dyDescent="0.2">
      <c r="A70" s="47" t="s">
        <v>128</v>
      </c>
      <c r="B70" s="48" t="s">
        <v>71</v>
      </c>
      <c r="C70" s="47">
        <v>30</v>
      </c>
      <c r="D70" s="49">
        <v>0.55500000000000005</v>
      </c>
      <c r="E70" s="49">
        <v>1.151</v>
      </c>
      <c r="F70" s="49">
        <v>2.238</v>
      </c>
      <c r="G70" s="49">
        <v>21.89</v>
      </c>
      <c r="H70" s="49">
        <v>2.3E-2</v>
      </c>
      <c r="I70" s="49">
        <v>1.38</v>
      </c>
      <c r="J70" s="49">
        <v>7.5</v>
      </c>
      <c r="K70" s="49">
        <v>8.3000000000000004E-2</v>
      </c>
      <c r="L70" s="49">
        <v>7.56</v>
      </c>
      <c r="M70" s="49">
        <v>8.3350000000000009</v>
      </c>
      <c r="N70" s="49">
        <v>2.4950000000000001</v>
      </c>
      <c r="O70" s="49">
        <v>0.108</v>
      </c>
    </row>
    <row r="71" spans="1:15" s="7" customFormat="1" ht="12.75" outlineLevel="1" x14ac:dyDescent="0.2">
      <c r="A71" s="47" t="s">
        <v>129</v>
      </c>
      <c r="B71" s="48" t="s">
        <v>72</v>
      </c>
      <c r="C71" s="47">
        <v>180</v>
      </c>
      <c r="D71" s="49">
        <v>2.8780000000000001</v>
      </c>
      <c r="E71" s="49">
        <v>9.423</v>
      </c>
      <c r="F71" s="49">
        <v>21.960999999999999</v>
      </c>
      <c r="G71" s="49">
        <v>185.249</v>
      </c>
      <c r="H71" s="49">
        <v>0.153</v>
      </c>
      <c r="I71" s="49">
        <v>21.95</v>
      </c>
      <c r="J71" s="49">
        <v>820</v>
      </c>
      <c r="K71" s="49">
        <v>4.3140000000000001</v>
      </c>
      <c r="L71" s="49">
        <v>29.100999999999999</v>
      </c>
      <c r="M71" s="49">
        <v>85.873999999999995</v>
      </c>
      <c r="N71" s="49">
        <v>39.433</v>
      </c>
      <c r="O71" s="49">
        <v>1.3080000000000001</v>
      </c>
    </row>
    <row r="72" spans="1:15" s="7" customFormat="1" ht="12.75" outlineLevel="1" x14ac:dyDescent="0.2">
      <c r="A72" s="47" t="s">
        <v>130</v>
      </c>
      <c r="B72" s="48" t="s">
        <v>73</v>
      </c>
      <c r="C72" s="47">
        <v>180</v>
      </c>
      <c r="D72" s="49">
        <v>0.18</v>
      </c>
      <c r="E72" s="49">
        <v>3.5999999999999997E-2</v>
      </c>
      <c r="F72" s="49">
        <v>10.054</v>
      </c>
      <c r="G72" s="49">
        <v>38.76</v>
      </c>
      <c r="H72" s="49">
        <v>5.0000000000000001E-3</v>
      </c>
      <c r="I72" s="49">
        <v>36</v>
      </c>
      <c r="J72" s="49"/>
      <c r="K72" s="49">
        <v>0.13</v>
      </c>
      <c r="L72" s="49">
        <v>6.48</v>
      </c>
      <c r="M72" s="49">
        <v>5.94</v>
      </c>
      <c r="N72" s="49">
        <v>5.58</v>
      </c>
      <c r="O72" s="49">
        <v>0.25800000000000001</v>
      </c>
    </row>
    <row r="73" spans="1:15" s="7" customFormat="1" ht="12.75" outlineLevel="1" x14ac:dyDescent="0.2">
      <c r="A73" s="47"/>
      <c r="B73" s="48" t="s">
        <v>6</v>
      </c>
      <c r="C73" s="47">
        <v>30</v>
      </c>
      <c r="D73" s="49">
        <v>2.37</v>
      </c>
      <c r="E73" s="49">
        <v>0.3</v>
      </c>
      <c r="F73" s="49">
        <v>14.49</v>
      </c>
      <c r="G73" s="49">
        <v>70.5</v>
      </c>
      <c r="H73" s="49">
        <v>4.8000000000000001E-2</v>
      </c>
      <c r="I73" s="49"/>
      <c r="J73" s="49"/>
      <c r="K73" s="49">
        <v>0.39</v>
      </c>
      <c r="L73" s="49">
        <v>6.9</v>
      </c>
      <c r="M73" s="49">
        <v>26.1</v>
      </c>
      <c r="N73" s="49">
        <v>9.9</v>
      </c>
      <c r="O73" s="49">
        <v>0.6</v>
      </c>
    </row>
    <row r="74" spans="1:15" s="7" customFormat="1" ht="12.75" outlineLevel="1" x14ac:dyDescent="0.2">
      <c r="A74" s="47"/>
      <c r="B74" s="48" t="s">
        <v>21</v>
      </c>
      <c r="C74" s="47">
        <v>40</v>
      </c>
      <c r="D74" s="49">
        <v>2.64</v>
      </c>
      <c r="E74" s="49">
        <v>0.48</v>
      </c>
      <c r="F74" s="49">
        <v>15.856</v>
      </c>
      <c r="G74" s="49">
        <v>79.2</v>
      </c>
      <c r="H74" s="49">
        <v>6.8000000000000005E-2</v>
      </c>
      <c r="I74" s="49"/>
      <c r="J74" s="49"/>
      <c r="K74" s="49">
        <v>0.4</v>
      </c>
      <c r="L74" s="49">
        <v>11.6</v>
      </c>
      <c r="M74" s="49">
        <v>60</v>
      </c>
      <c r="N74" s="49">
        <v>18.8</v>
      </c>
      <c r="O74" s="49">
        <v>1.56</v>
      </c>
    </row>
    <row r="75" spans="1:15" s="7" customFormat="1" ht="12.75" outlineLevel="1" x14ac:dyDescent="0.2">
      <c r="A75" s="47" t="s">
        <v>25</v>
      </c>
      <c r="B75" s="48"/>
      <c r="C75" s="47">
        <f>SUM(C67:C74)</f>
        <v>820</v>
      </c>
      <c r="D75" s="49">
        <v>28.503</v>
      </c>
      <c r="E75" s="49">
        <v>32.06</v>
      </c>
      <c r="F75" s="49">
        <v>95.400999999999996</v>
      </c>
      <c r="G75" s="49">
        <v>787.62199999999996</v>
      </c>
      <c r="H75" s="49">
        <v>0.56599999999999995</v>
      </c>
      <c r="I75" s="49">
        <v>95.602000000000004</v>
      </c>
      <c r="J75" s="49">
        <v>3984.38</v>
      </c>
      <c r="K75" s="49">
        <v>10.49</v>
      </c>
      <c r="L75" s="49">
        <v>132.149</v>
      </c>
      <c r="M75" s="49">
        <v>476.36500000000001</v>
      </c>
      <c r="N75" s="49">
        <v>137.851</v>
      </c>
      <c r="O75" s="49">
        <v>9.2140000000000004</v>
      </c>
    </row>
    <row r="76" spans="1:15" s="8" customFormat="1" ht="13.5" x14ac:dyDescent="0.25">
      <c r="A76" s="47" t="s">
        <v>9</v>
      </c>
      <c r="B76" s="48"/>
      <c r="C76" s="47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</row>
    <row r="77" spans="1:15" s="6" customFormat="1" ht="13.5" outlineLevel="1" x14ac:dyDescent="0.2">
      <c r="A77" s="47"/>
      <c r="B77" s="48" t="s">
        <v>131</v>
      </c>
      <c r="C77" s="47">
        <v>10</v>
      </c>
      <c r="D77" s="49">
        <v>0.05</v>
      </c>
      <c r="E77" s="49"/>
      <c r="F77" s="49">
        <v>8</v>
      </c>
      <c r="G77" s="49">
        <v>32.4</v>
      </c>
      <c r="H77" s="49"/>
      <c r="I77" s="49"/>
      <c r="J77" s="49"/>
      <c r="K77" s="49"/>
      <c r="L77" s="49">
        <v>2.1</v>
      </c>
      <c r="M77" s="49">
        <v>1.1000000000000001</v>
      </c>
      <c r="N77" s="49">
        <v>0.7</v>
      </c>
      <c r="O77" s="49">
        <v>0.16</v>
      </c>
    </row>
    <row r="78" spans="1:15" s="7" customFormat="1" ht="12.75" outlineLevel="1" x14ac:dyDescent="0.2">
      <c r="A78" s="47"/>
      <c r="B78" s="48" t="s">
        <v>188</v>
      </c>
      <c r="C78" s="47">
        <v>200</v>
      </c>
      <c r="D78" s="49">
        <v>8.1999999999999993</v>
      </c>
      <c r="E78" s="49">
        <v>3</v>
      </c>
      <c r="F78" s="49">
        <v>11.8</v>
      </c>
      <c r="G78" s="49">
        <v>114</v>
      </c>
      <c r="H78" s="49"/>
      <c r="I78" s="49">
        <v>1.2</v>
      </c>
      <c r="J78" s="49">
        <v>20</v>
      </c>
      <c r="K78" s="49"/>
      <c r="L78" s="49">
        <v>248</v>
      </c>
      <c r="M78" s="49">
        <v>190</v>
      </c>
      <c r="N78" s="49">
        <v>30</v>
      </c>
      <c r="O78" s="49">
        <v>0.2</v>
      </c>
    </row>
    <row r="79" spans="1:15" s="7" customFormat="1" ht="12.75" outlineLevel="1" x14ac:dyDescent="0.2">
      <c r="A79" s="47"/>
      <c r="B79" s="48" t="s">
        <v>132</v>
      </c>
      <c r="C79" s="47">
        <v>185</v>
      </c>
      <c r="D79" s="49">
        <v>0.74</v>
      </c>
      <c r="E79" s="49">
        <v>0.74</v>
      </c>
      <c r="F79" s="49">
        <v>18.13</v>
      </c>
      <c r="G79" s="49">
        <v>86.95</v>
      </c>
      <c r="H79" s="49">
        <v>5.6000000000000001E-2</v>
      </c>
      <c r="I79" s="49">
        <v>18.5</v>
      </c>
      <c r="J79" s="49">
        <v>9.25</v>
      </c>
      <c r="K79" s="49">
        <v>0.37</v>
      </c>
      <c r="L79" s="49">
        <v>29.6</v>
      </c>
      <c r="M79" s="49">
        <v>20.350000000000001</v>
      </c>
      <c r="N79" s="49">
        <v>16.649999999999999</v>
      </c>
      <c r="O79" s="49">
        <v>4.07</v>
      </c>
    </row>
    <row r="80" spans="1:15" s="7" customFormat="1" ht="12.75" outlineLevel="1" x14ac:dyDescent="0.2">
      <c r="A80" s="47" t="s">
        <v>24</v>
      </c>
      <c r="B80" s="48"/>
      <c r="C80" s="47">
        <f>SUM(C77:C79)</f>
        <v>395</v>
      </c>
      <c r="D80" s="49">
        <v>8.99</v>
      </c>
      <c r="E80" s="49">
        <v>3.74</v>
      </c>
      <c r="F80" s="49">
        <v>37.93</v>
      </c>
      <c r="G80" s="49">
        <v>233.35</v>
      </c>
      <c r="H80" s="49">
        <v>5.6000000000000001E-2</v>
      </c>
      <c r="I80" s="49">
        <v>19.7</v>
      </c>
      <c r="J80" s="49">
        <v>29.25</v>
      </c>
      <c r="K80" s="49">
        <v>0.37</v>
      </c>
      <c r="L80" s="49">
        <v>279.7</v>
      </c>
      <c r="M80" s="49">
        <v>211.45</v>
      </c>
      <c r="N80" s="49">
        <v>47.35</v>
      </c>
      <c r="O80" s="49">
        <v>4.43</v>
      </c>
    </row>
    <row r="81" spans="1:15" s="8" customFormat="1" ht="13.5" x14ac:dyDescent="0.25">
      <c r="A81" s="47" t="s">
        <v>42</v>
      </c>
      <c r="B81" s="48"/>
      <c r="C81" s="47"/>
      <c r="D81" s="49">
        <v>63.058</v>
      </c>
      <c r="E81" s="49">
        <v>50.051000000000002</v>
      </c>
      <c r="F81" s="49">
        <v>199.87799999999999</v>
      </c>
      <c r="G81" s="49">
        <v>1526.787</v>
      </c>
      <c r="H81" s="49">
        <v>0.78500000000000003</v>
      </c>
      <c r="I81" s="49">
        <v>131.09800000000001</v>
      </c>
      <c r="J81" s="49">
        <v>4101.13</v>
      </c>
      <c r="K81" s="49">
        <v>12.218999999999999</v>
      </c>
      <c r="L81" s="49">
        <v>661.08900000000006</v>
      </c>
      <c r="M81" s="49">
        <v>1018.325</v>
      </c>
      <c r="N81" s="49">
        <v>241.21100000000001</v>
      </c>
      <c r="O81" s="49">
        <v>19.170000000000002</v>
      </c>
    </row>
    <row r="82" spans="1:15" s="9" customFormat="1" ht="12.75" x14ac:dyDescent="0.2">
      <c r="A82" s="47" t="s">
        <v>41</v>
      </c>
      <c r="B82" s="48"/>
      <c r="C82" s="47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</row>
    <row r="83" spans="1:15" s="5" customFormat="1" ht="25.5" outlineLevel="1" x14ac:dyDescent="0.2">
      <c r="A83" s="47" t="s">
        <v>49</v>
      </c>
      <c r="B83" s="48" t="s">
        <v>48</v>
      </c>
      <c r="C83" s="47" t="s">
        <v>0</v>
      </c>
      <c r="D83" s="49" t="s">
        <v>1</v>
      </c>
      <c r="E83" s="49"/>
      <c r="F83" s="49"/>
      <c r="G83" s="49" t="s">
        <v>47</v>
      </c>
      <c r="H83" s="49" t="s">
        <v>11</v>
      </c>
      <c r="I83" s="49"/>
      <c r="J83" s="49"/>
      <c r="K83" s="49"/>
      <c r="L83" s="49" t="s">
        <v>12</v>
      </c>
      <c r="M83" s="49"/>
      <c r="N83" s="49"/>
      <c r="O83" s="49"/>
    </row>
    <row r="84" spans="1:15" s="5" customFormat="1" ht="12.75" outlineLevel="1" x14ac:dyDescent="0.2">
      <c r="A84" s="47"/>
      <c r="B84" s="48"/>
      <c r="C84" s="47"/>
      <c r="D84" s="49" t="s">
        <v>2</v>
      </c>
      <c r="E84" s="49" t="s">
        <v>3</v>
      </c>
      <c r="F84" s="49" t="s">
        <v>4</v>
      </c>
      <c r="G84" s="49"/>
      <c r="H84" s="49" t="s">
        <v>13</v>
      </c>
      <c r="I84" s="49" t="s">
        <v>14</v>
      </c>
      <c r="J84" s="49" t="s">
        <v>15</v>
      </c>
      <c r="K84" s="49" t="s">
        <v>16</v>
      </c>
      <c r="L84" s="49" t="s">
        <v>17</v>
      </c>
      <c r="M84" s="49" t="s">
        <v>18</v>
      </c>
      <c r="N84" s="49" t="s">
        <v>19</v>
      </c>
      <c r="O84" s="49" t="s">
        <v>20</v>
      </c>
    </row>
    <row r="85" spans="1:15" s="5" customFormat="1" ht="12.75" outlineLevel="1" x14ac:dyDescent="0.2">
      <c r="A85" s="47" t="s">
        <v>27</v>
      </c>
      <c r="B85" s="48"/>
      <c r="C85" s="47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</row>
    <row r="86" spans="1:15" s="6" customFormat="1" ht="25.5" outlineLevel="1" x14ac:dyDescent="0.2">
      <c r="A86" s="47" t="s">
        <v>113</v>
      </c>
      <c r="B86" s="48" t="s">
        <v>74</v>
      </c>
      <c r="C86" s="47">
        <v>40</v>
      </c>
      <c r="D86" s="49">
        <v>0.44</v>
      </c>
      <c r="E86" s="49">
        <v>0.08</v>
      </c>
      <c r="F86" s="49">
        <v>1.52</v>
      </c>
      <c r="G86" s="49">
        <v>9.6</v>
      </c>
      <c r="H86" s="49">
        <v>2.4E-2</v>
      </c>
      <c r="I86" s="49">
        <v>10</v>
      </c>
      <c r="J86" s="49"/>
      <c r="K86" s="49">
        <v>0.28000000000000003</v>
      </c>
      <c r="L86" s="49">
        <v>5.6</v>
      </c>
      <c r="M86" s="49">
        <v>10.4</v>
      </c>
      <c r="N86" s="49">
        <v>8</v>
      </c>
      <c r="O86" s="49">
        <v>0.36</v>
      </c>
    </row>
    <row r="87" spans="1:15" s="7" customFormat="1" ht="25.5" outlineLevel="1" x14ac:dyDescent="0.2">
      <c r="A87" s="47" t="s">
        <v>133</v>
      </c>
      <c r="B87" s="48" t="s">
        <v>134</v>
      </c>
      <c r="C87" s="47">
        <v>80</v>
      </c>
      <c r="D87" s="49">
        <v>22.05</v>
      </c>
      <c r="E87" s="49">
        <v>6.2489999999999997</v>
      </c>
      <c r="F87" s="49"/>
      <c r="G87" s="49">
        <v>145.49100000000001</v>
      </c>
      <c r="H87" s="49">
        <v>9.5000000000000001E-2</v>
      </c>
      <c r="I87" s="49">
        <v>2.1</v>
      </c>
      <c r="J87" s="49">
        <v>42</v>
      </c>
      <c r="K87" s="49">
        <v>0.755</v>
      </c>
      <c r="L87" s="49">
        <v>18.38</v>
      </c>
      <c r="M87" s="49">
        <v>168.77</v>
      </c>
      <c r="N87" s="49">
        <v>20.170000000000002</v>
      </c>
      <c r="O87" s="49">
        <v>1.3939999999999999</v>
      </c>
    </row>
    <row r="88" spans="1:15" s="7" customFormat="1" ht="12.75" outlineLevel="1" x14ac:dyDescent="0.2">
      <c r="A88" s="47" t="s">
        <v>108</v>
      </c>
      <c r="B88" s="48" t="s">
        <v>65</v>
      </c>
      <c r="C88" s="47">
        <v>30</v>
      </c>
      <c r="D88" s="49">
        <v>0.42399999999999999</v>
      </c>
      <c r="E88" s="49">
        <v>1.226</v>
      </c>
      <c r="F88" s="49">
        <v>1.6859999999999999</v>
      </c>
      <c r="G88" s="49">
        <v>19.64</v>
      </c>
      <c r="H88" s="49">
        <v>1.7999999999999999E-2</v>
      </c>
      <c r="I88" s="49">
        <v>3.2000000000000001E-2</v>
      </c>
      <c r="J88" s="49">
        <v>8</v>
      </c>
      <c r="K88" s="49">
        <v>5.3999999999999999E-2</v>
      </c>
      <c r="L88" s="49">
        <v>7.4</v>
      </c>
      <c r="M88" s="49">
        <v>6.6</v>
      </c>
      <c r="N88" s="49">
        <v>1.04</v>
      </c>
      <c r="O88" s="49">
        <v>0.04</v>
      </c>
    </row>
    <row r="89" spans="1:15" s="7" customFormat="1" ht="12.75" outlineLevel="1" x14ac:dyDescent="0.2">
      <c r="A89" s="47" t="s">
        <v>135</v>
      </c>
      <c r="B89" s="48" t="s">
        <v>75</v>
      </c>
      <c r="C89" s="47">
        <v>150</v>
      </c>
      <c r="D89" s="49">
        <v>3.9119999999999999</v>
      </c>
      <c r="E89" s="49">
        <v>2.3889999999999998</v>
      </c>
      <c r="F89" s="49">
        <v>14.984999999999999</v>
      </c>
      <c r="G89" s="49">
        <v>99.679000000000002</v>
      </c>
      <c r="H89" s="49">
        <v>8.6999999999999994E-2</v>
      </c>
      <c r="I89" s="49">
        <v>82.662000000000006</v>
      </c>
      <c r="J89" s="49">
        <v>75</v>
      </c>
      <c r="K89" s="49">
        <v>0.34799999999999998</v>
      </c>
      <c r="L89" s="49">
        <v>90.301000000000002</v>
      </c>
      <c r="M89" s="49">
        <v>67.947999999999993</v>
      </c>
      <c r="N89" s="49">
        <v>34.643000000000001</v>
      </c>
      <c r="O89" s="49">
        <v>1.367</v>
      </c>
    </row>
    <row r="90" spans="1:15" s="7" customFormat="1" ht="12.75" outlineLevel="1" x14ac:dyDescent="0.2">
      <c r="A90" s="47" t="s">
        <v>103</v>
      </c>
      <c r="B90" s="48" t="s">
        <v>30</v>
      </c>
      <c r="C90" s="47">
        <v>180</v>
      </c>
      <c r="D90" s="49">
        <v>3.61</v>
      </c>
      <c r="E90" s="49">
        <v>2.75</v>
      </c>
      <c r="F90" s="49">
        <v>12.804</v>
      </c>
      <c r="G90" s="49">
        <v>86.52</v>
      </c>
      <c r="H90" s="49">
        <v>2.1000000000000001E-2</v>
      </c>
      <c r="I90" s="49">
        <v>0.72399999999999998</v>
      </c>
      <c r="J90" s="49">
        <v>9</v>
      </c>
      <c r="K90" s="49"/>
      <c r="L90" s="49">
        <v>112.76600000000001</v>
      </c>
      <c r="M90" s="49">
        <v>81</v>
      </c>
      <c r="N90" s="49">
        <v>12.6</v>
      </c>
      <c r="O90" s="49">
        <v>0.11799999999999999</v>
      </c>
    </row>
    <row r="91" spans="1:15" s="7" customFormat="1" ht="12.75" outlineLevel="1" x14ac:dyDescent="0.2">
      <c r="A91" s="47" t="s">
        <v>102</v>
      </c>
      <c r="B91" s="48" t="s">
        <v>63</v>
      </c>
      <c r="C91" s="47">
        <v>10</v>
      </c>
      <c r="D91" s="49">
        <v>2.6</v>
      </c>
      <c r="E91" s="49">
        <v>2.61</v>
      </c>
      <c r="F91" s="49"/>
      <c r="G91" s="49">
        <v>34.4</v>
      </c>
      <c r="H91" s="49">
        <v>3.0000000000000001E-3</v>
      </c>
      <c r="I91" s="49">
        <v>0.08</v>
      </c>
      <c r="J91" s="49">
        <v>23</v>
      </c>
      <c r="K91" s="49">
        <v>0.05</v>
      </c>
      <c r="L91" s="49">
        <v>100</v>
      </c>
      <c r="M91" s="49">
        <v>64</v>
      </c>
      <c r="N91" s="49">
        <v>4.5</v>
      </c>
      <c r="O91" s="49">
        <v>0.1</v>
      </c>
    </row>
    <row r="92" spans="1:15" s="7" customFormat="1" ht="12.75" outlineLevel="1" x14ac:dyDescent="0.2">
      <c r="A92" s="47"/>
      <c r="B92" s="48" t="s">
        <v>104</v>
      </c>
      <c r="C92" s="47">
        <v>45</v>
      </c>
      <c r="D92" s="49">
        <v>3.375</v>
      </c>
      <c r="E92" s="49">
        <v>1.3049999999999999</v>
      </c>
      <c r="F92" s="49">
        <v>23.13</v>
      </c>
      <c r="G92" s="49">
        <v>117.765</v>
      </c>
      <c r="H92" s="49">
        <v>0.05</v>
      </c>
      <c r="I92" s="49"/>
      <c r="J92" s="49"/>
      <c r="K92" s="49">
        <v>0.76500000000000001</v>
      </c>
      <c r="L92" s="49">
        <v>8.5500000000000007</v>
      </c>
      <c r="M92" s="49">
        <v>29.25</v>
      </c>
      <c r="N92" s="49">
        <v>5.85</v>
      </c>
      <c r="O92" s="49">
        <v>0.54</v>
      </c>
    </row>
    <row r="93" spans="1:15" s="7" customFormat="1" ht="12.75" outlineLevel="1" x14ac:dyDescent="0.2">
      <c r="A93" s="47" t="s">
        <v>26</v>
      </c>
      <c r="B93" s="48"/>
      <c r="C93" s="47">
        <f>SUM(C86:C92)</f>
        <v>535</v>
      </c>
      <c r="D93" s="49">
        <v>36.411000000000001</v>
      </c>
      <c r="E93" s="49">
        <v>16.609000000000002</v>
      </c>
      <c r="F93" s="49">
        <v>54.125</v>
      </c>
      <c r="G93" s="49">
        <v>513.09500000000003</v>
      </c>
      <c r="H93" s="49">
        <v>0.29699999999999999</v>
      </c>
      <c r="I93" s="49">
        <v>95.597999999999999</v>
      </c>
      <c r="J93" s="49">
        <v>157</v>
      </c>
      <c r="K93" s="49">
        <v>2.2519999999999998</v>
      </c>
      <c r="L93" s="49">
        <v>342.99700000000001</v>
      </c>
      <c r="M93" s="49">
        <v>427.96800000000002</v>
      </c>
      <c r="N93" s="49">
        <v>86.802999999999997</v>
      </c>
      <c r="O93" s="49">
        <v>3.919</v>
      </c>
    </row>
    <row r="94" spans="1:15" s="8" customFormat="1" ht="13.5" x14ac:dyDescent="0.25">
      <c r="A94" s="47" t="s">
        <v>8</v>
      </c>
      <c r="B94" s="48"/>
      <c r="C94" s="47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</row>
    <row r="95" spans="1:15" s="6" customFormat="1" ht="25.5" outlineLevel="1" x14ac:dyDescent="0.2">
      <c r="A95" s="47" t="s">
        <v>136</v>
      </c>
      <c r="B95" s="48" t="s">
        <v>76</v>
      </c>
      <c r="C95" s="47">
        <v>60</v>
      </c>
      <c r="D95" s="49">
        <v>0.58399999999999996</v>
      </c>
      <c r="E95" s="49">
        <v>4.0940000000000003</v>
      </c>
      <c r="F95" s="49">
        <v>6.3159999999999998</v>
      </c>
      <c r="G95" s="49">
        <v>65.853999999999999</v>
      </c>
      <c r="H95" s="49">
        <v>2.9000000000000001E-2</v>
      </c>
      <c r="I95" s="49">
        <v>4.3</v>
      </c>
      <c r="J95" s="49">
        <v>760.75</v>
      </c>
      <c r="K95" s="49">
        <v>1.9419999999999999</v>
      </c>
      <c r="L95" s="49">
        <v>13.5</v>
      </c>
      <c r="M95" s="49">
        <v>23.29</v>
      </c>
      <c r="N95" s="49">
        <v>16.27</v>
      </c>
      <c r="O95" s="49">
        <v>0.63800000000000001</v>
      </c>
    </row>
    <row r="96" spans="1:15" s="7" customFormat="1" ht="38.25" outlineLevel="1" x14ac:dyDescent="0.2">
      <c r="A96" s="47" t="s">
        <v>137</v>
      </c>
      <c r="B96" s="48" t="s">
        <v>138</v>
      </c>
      <c r="C96" s="47">
        <v>220</v>
      </c>
      <c r="D96" s="49">
        <v>3.536</v>
      </c>
      <c r="E96" s="49">
        <v>5.7759999999999998</v>
      </c>
      <c r="F96" s="49">
        <v>14.837</v>
      </c>
      <c r="G96" s="49">
        <v>125.994</v>
      </c>
      <c r="H96" s="49">
        <v>0.1</v>
      </c>
      <c r="I96" s="49">
        <v>14.73</v>
      </c>
      <c r="J96" s="49">
        <v>186.8</v>
      </c>
      <c r="K96" s="49">
        <v>1.923</v>
      </c>
      <c r="L96" s="49">
        <v>17.829999999999998</v>
      </c>
      <c r="M96" s="49">
        <v>69.180000000000007</v>
      </c>
      <c r="N96" s="49">
        <v>24.49</v>
      </c>
      <c r="O96" s="49">
        <v>0.96199999999999997</v>
      </c>
    </row>
    <row r="97" spans="1:15" s="7" customFormat="1" ht="25.5" outlineLevel="1" x14ac:dyDescent="0.2">
      <c r="A97" s="47" t="s">
        <v>139</v>
      </c>
      <c r="B97" s="48" t="s">
        <v>140</v>
      </c>
      <c r="C97" s="47">
        <v>80</v>
      </c>
      <c r="D97" s="49">
        <v>11.038</v>
      </c>
      <c r="E97" s="49">
        <v>5.25</v>
      </c>
      <c r="F97" s="49">
        <v>13.17</v>
      </c>
      <c r="G97" s="49">
        <v>144.76400000000001</v>
      </c>
      <c r="H97" s="49">
        <v>0.10299999999999999</v>
      </c>
      <c r="I97" s="49">
        <v>0.39100000000000001</v>
      </c>
      <c r="J97" s="49">
        <v>7.4</v>
      </c>
      <c r="K97" s="49">
        <v>2.0939999999999999</v>
      </c>
      <c r="L97" s="49">
        <v>53.572000000000003</v>
      </c>
      <c r="M97" s="49">
        <v>168.58</v>
      </c>
      <c r="N97" s="49">
        <v>40.558</v>
      </c>
      <c r="O97" s="49">
        <v>1.0009999999999999</v>
      </c>
    </row>
    <row r="98" spans="1:15" s="7" customFormat="1" ht="12.75" outlineLevel="1" x14ac:dyDescent="0.2">
      <c r="A98" s="47" t="s">
        <v>108</v>
      </c>
      <c r="B98" s="48" t="s">
        <v>65</v>
      </c>
      <c r="C98" s="47">
        <v>30</v>
      </c>
      <c r="D98" s="49">
        <v>0.42399999999999999</v>
      </c>
      <c r="E98" s="49">
        <v>1.226</v>
      </c>
      <c r="F98" s="49">
        <v>1.6859999999999999</v>
      </c>
      <c r="G98" s="49">
        <v>19.64</v>
      </c>
      <c r="H98" s="49">
        <v>1.7999999999999999E-2</v>
      </c>
      <c r="I98" s="49">
        <v>3.2000000000000001E-2</v>
      </c>
      <c r="J98" s="49">
        <v>8</v>
      </c>
      <c r="K98" s="49">
        <v>5.3999999999999999E-2</v>
      </c>
      <c r="L98" s="49">
        <v>7.4</v>
      </c>
      <c r="M98" s="49">
        <v>6.6</v>
      </c>
      <c r="N98" s="49">
        <v>1.04</v>
      </c>
      <c r="O98" s="49">
        <v>0.04</v>
      </c>
    </row>
    <row r="99" spans="1:15" s="7" customFormat="1" ht="12.75" outlineLevel="1" x14ac:dyDescent="0.2">
      <c r="A99" s="47" t="s">
        <v>141</v>
      </c>
      <c r="B99" s="48" t="s">
        <v>54</v>
      </c>
      <c r="C99" s="47">
        <v>180</v>
      </c>
      <c r="D99" s="49">
        <v>3.952</v>
      </c>
      <c r="E99" s="49">
        <v>4.9450000000000003</v>
      </c>
      <c r="F99" s="49">
        <v>26.673999999999999</v>
      </c>
      <c r="G99" s="49">
        <v>167.51499999999999</v>
      </c>
      <c r="H99" s="49">
        <v>0.192</v>
      </c>
      <c r="I99" s="49">
        <v>31.167999999999999</v>
      </c>
      <c r="J99" s="49">
        <v>22.8</v>
      </c>
      <c r="K99" s="49">
        <v>0.20499999999999999</v>
      </c>
      <c r="L99" s="49">
        <v>53.98</v>
      </c>
      <c r="M99" s="49">
        <v>117.35</v>
      </c>
      <c r="N99" s="49">
        <v>39.79</v>
      </c>
      <c r="O99" s="49">
        <v>1.462</v>
      </c>
    </row>
    <row r="100" spans="1:15" s="7" customFormat="1" ht="12.75" outlineLevel="1" x14ac:dyDescent="0.2">
      <c r="A100" s="47" t="s">
        <v>120</v>
      </c>
      <c r="B100" s="48" t="s">
        <v>60</v>
      </c>
      <c r="C100" s="47">
        <v>180</v>
      </c>
      <c r="D100" s="49">
        <v>0.14399999999999999</v>
      </c>
      <c r="E100" s="49">
        <v>0.14399999999999999</v>
      </c>
      <c r="F100" s="49">
        <v>11.512</v>
      </c>
      <c r="G100" s="49">
        <v>48.84</v>
      </c>
      <c r="H100" s="49">
        <v>1.0999999999999999E-2</v>
      </c>
      <c r="I100" s="49">
        <v>3.6</v>
      </c>
      <c r="J100" s="49">
        <v>1.8</v>
      </c>
      <c r="K100" s="49">
        <v>7.1999999999999995E-2</v>
      </c>
      <c r="L100" s="49">
        <v>5.76</v>
      </c>
      <c r="M100" s="49">
        <v>3.96</v>
      </c>
      <c r="N100" s="49">
        <v>3.24</v>
      </c>
      <c r="O100" s="49">
        <v>0.81599999999999995</v>
      </c>
    </row>
    <row r="101" spans="1:15" s="7" customFormat="1" ht="12.75" outlineLevel="1" x14ac:dyDescent="0.2">
      <c r="A101" s="47"/>
      <c r="B101" s="48" t="s">
        <v>6</v>
      </c>
      <c r="C101" s="47">
        <v>30</v>
      </c>
      <c r="D101" s="49">
        <v>2.37</v>
      </c>
      <c r="E101" s="49">
        <v>0.3</v>
      </c>
      <c r="F101" s="49">
        <v>14.49</v>
      </c>
      <c r="G101" s="49">
        <v>70.5</v>
      </c>
      <c r="H101" s="49">
        <v>4.8000000000000001E-2</v>
      </c>
      <c r="I101" s="49"/>
      <c r="J101" s="49"/>
      <c r="K101" s="49">
        <v>0.39</v>
      </c>
      <c r="L101" s="49">
        <v>6.9</v>
      </c>
      <c r="M101" s="49">
        <v>26.1</v>
      </c>
      <c r="N101" s="49">
        <v>9.9</v>
      </c>
      <c r="O101" s="49">
        <v>0.6</v>
      </c>
    </row>
    <row r="102" spans="1:15" s="7" customFormat="1" ht="12.75" outlineLevel="1" x14ac:dyDescent="0.2">
      <c r="A102" s="47"/>
      <c r="B102" s="48" t="s">
        <v>21</v>
      </c>
      <c r="C102" s="47">
        <v>40</v>
      </c>
      <c r="D102" s="49">
        <v>2.64</v>
      </c>
      <c r="E102" s="49">
        <v>0.48</v>
      </c>
      <c r="F102" s="49">
        <v>15.856</v>
      </c>
      <c r="G102" s="49">
        <v>79.2</v>
      </c>
      <c r="H102" s="49">
        <v>6.8000000000000005E-2</v>
      </c>
      <c r="I102" s="49"/>
      <c r="J102" s="49"/>
      <c r="K102" s="49">
        <v>0.4</v>
      </c>
      <c r="L102" s="49">
        <v>11.6</v>
      </c>
      <c r="M102" s="49">
        <v>60</v>
      </c>
      <c r="N102" s="49">
        <v>18.8</v>
      </c>
      <c r="O102" s="49">
        <v>1.56</v>
      </c>
    </row>
    <row r="103" spans="1:15" s="7" customFormat="1" ht="12.75" outlineLevel="1" x14ac:dyDescent="0.2">
      <c r="A103" s="47" t="s">
        <v>25</v>
      </c>
      <c r="B103" s="48"/>
      <c r="C103" s="47">
        <f>SUM(C95:C102)</f>
        <v>820</v>
      </c>
      <c r="D103" s="49">
        <v>24.687999999999999</v>
      </c>
      <c r="E103" s="49">
        <v>22.215</v>
      </c>
      <c r="F103" s="49">
        <v>104.541</v>
      </c>
      <c r="G103" s="49">
        <v>722.30700000000002</v>
      </c>
      <c r="H103" s="49">
        <v>0.56899999999999995</v>
      </c>
      <c r="I103" s="49">
        <v>54.220999999999997</v>
      </c>
      <c r="J103" s="49">
        <v>987.55</v>
      </c>
      <c r="K103" s="49">
        <v>7.08</v>
      </c>
      <c r="L103" s="49">
        <v>170.542</v>
      </c>
      <c r="M103" s="49">
        <v>475.06</v>
      </c>
      <c r="N103" s="49">
        <v>154.08799999999999</v>
      </c>
      <c r="O103" s="49">
        <v>7.0789999999999997</v>
      </c>
    </row>
    <row r="104" spans="1:15" s="8" customFormat="1" ht="13.5" x14ac:dyDescent="0.25">
      <c r="A104" s="47" t="s">
        <v>9</v>
      </c>
      <c r="B104" s="48"/>
      <c r="C104" s="47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</row>
    <row r="105" spans="1:15" s="6" customFormat="1" ht="13.5" outlineLevel="1" x14ac:dyDescent="0.2">
      <c r="A105" s="47"/>
      <c r="B105" s="48" t="s">
        <v>112</v>
      </c>
      <c r="C105" s="47">
        <v>10</v>
      </c>
      <c r="D105" s="49">
        <v>0.75</v>
      </c>
      <c r="E105" s="49">
        <v>0.98</v>
      </c>
      <c r="F105" s="49">
        <v>7.44</v>
      </c>
      <c r="G105" s="49">
        <v>41.7</v>
      </c>
      <c r="H105" s="49">
        <v>8.0000000000000002E-3</v>
      </c>
      <c r="I105" s="49"/>
      <c r="J105" s="49">
        <v>1</v>
      </c>
      <c r="K105" s="49"/>
      <c r="L105" s="49">
        <v>2.9</v>
      </c>
      <c r="M105" s="49">
        <v>9</v>
      </c>
      <c r="N105" s="49">
        <v>2</v>
      </c>
      <c r="O105" s="49">
        <v>0.21</v>
      </c>
    </row>
    <row r="106" spans="1:15" s="7" customFormat="1" ht="12.75" outlineLevel="1" x14ac:dyDescent="0.2">
      <c r="A106" s="47"/>
      <c r="B106" s="48" t="s">
        <v>188</v>
      </c>
      <c r="C106" s="47">
        <v>200</v>
      </c>
      <c r="D106" s="49">
        <v>8.1999999999999993</v>
      </c>
      <c r="E106" s="49">
        <v>3</v>
      </c>
      <c r="F106" s="49">
        <v>11.8</v>
      </c>
      <c r="G106" s="49">
        <v>114</v>
      </c>
      <c r="H106" s="49"/>
      <c r="I106" s="49">
        <v>1.2</v>
      </c>
      <c r="J106" s="49">
        <v>20</v>
      </c>
      <c r="K106" s="49"/>
      <c r="L106" s="49">
        <v>248</v>
      </c>
      <c r="M106" s="49">
        <v>190</v>
      </c>
      <c r="N106" s="49">
        <v>30</v>
      </c>
      <c r="O106" s="49">
        <v>0.2</v>
      </c>
    </row>
    <row r="107" spans="1:15" s="7" customFormat="1" ht="12.75" outlineLevel="1" x14ac:dyDescent="0.2">
      <c r="A107" s="47"/>
      <c r="B107" s="48" t="s">
        <v>122</v>
      </c>
      <c r="C107" s="47">
        <v>185</v>
      </c>
      <c r="D107" s="49">
        <v>1.48</v>
      </c>
      <c r="E107" s="49">
        <v>0.37</v>
      </c>
      <c r="F107" s="49">
        <v>13.875</v>
      </c>
      <c r="G107" s="49">
        <v>70.3</v>
      </c>
      <c r="H107" s="49">
        <v>0.111</v>
      </c>
      <c r="I107" s="49">
        <v>70.3</v>
      </c>
      <c r="J107" s="49"/>
      <c r="K107" s="49">
        <v>0.37</v>
      </c>
      <c r="L107" s="49">
        <v>64.75</v>
      </c>
      <c r="M107" s="49">
        <v>31.45</v>
      </c>
      <c r="N107" s="49">
        <v>20.350000000000001</v>
      </c>
      <c r="O107" s="49">
        <v>0.185</v>
      </c>
    </row>
    <row r="108" spans="1:15" s="7" customFormat="1" ht="12.75" outlineLevel="1" x14ac:dyDescent="0.2">
      <c r="A108" s="47" t="s">
        <v>24</v>
      </c>
      <c r="B108" s="48"/>
      <c r="C108" s="47">
        <f>SUM(C105:C107)</f>
        <v>395</v>
      </c>
      <c r="D108" s="49">
        <v>10.43</v>
      </c>
      <c r="E108" s="49">
        <v>4.3499999999999996</v>
      </c>
      <c r="F108" s="49">
        <v>33.115000000000002</v>
      </c>
      <c r="G108" s="49">
        <v>226</v>
      </c>
      <c r="H108" s="49">
        <v>0.11899999999999999</v>
      </c>
      <c r="I108" s="49">
        <v>71.5</v>
      </c>
      <c r="J108" s="49">
        <v>21</v>
      </c>
      <c r="K108" s="49">
        <v>0.37</v>
      </c>
      <c r="L108" s="49">
        <v>315.64999999999998</v>
      </c>
      <c r="M108" s="49">
        <v>230.45</v>
      </c>
      <c r="N108" s="49">
        <v>52.35</v>
      </c>
      <c r="O108" s="49">
        <v>0.59499999999999997</v>
      </c>
    </row>
    <row r="109" spans="1:15" s="8" customFormat="1" ht="13.5" x14ac:dyDescent="0.25">
      <c r="A109" s="47" t="s">
        <v>40</v>
      </c>
      <c r="B109" s="48"/>
      <c r="C109" s="47"/>
      <c r="D109" s="49">
        <v>71.528999999999996</v>
      </c>
      <c r="E109" s="49">
        <v>43.173999999999999</v>
      </c>
      <c r="F109" s="49">
        <v>191.78100000000001</v>
      </c>
      <c r="G109" s="49">
        <v>1461.402</v>
      </c>
      <c r="H109" s="49">
        <v>0.98499999999999999</v>
      </c>
      <c r="I109" s="49">
        <v>221.31899999999999</v>
      </c>
      <c r="J109" s="49">
        <v>1165.55</v>
      </c>
      <c r="K109" s="49">
        <v>9.702</v>
      </c>
      <c r="L109" s="49">
        <v>829.18899999999996</v>
      </c>
      <c r="M109" s="49">
        <v>1133.4780000000001</v>
      </c>
      <c r="N109" s="49">
        <v>293.24099999999999</v>
      </c>
      <c r="O109" s="49">
        <v>11.593</v>
      </c>
    </row>
    <row r="110" spans="1:15" s="9" customFormat="1" ht="12.75" x14ac:dyDescent="0.2">
      <c r="A110" s="47" t="s">
        <v>39</v>
      </c>
      <c r="B110" s="48"/>
      <c r="C110" s="47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</row>
    <row r="111" spans="1:15" s="5" customFormat="1" ht="25.5" outlineLevel="1" x14ac:dyDescent="0.2">
      <c r="A111" s="47" t="s">
        <v>49</v>
      </c>
      <c r="B111" s="48" t="s">
        <v>48</v>
      </c>
      <c r="C111" s="47" t="s">
        <v>0</v>
      </c>
      <c r="D111" s="49" t="s">
        <v>1</v>
      </c>
      <c r="E111" s="49"/>
      <c r="F111" s="49"/>
      <c r="G111" s="49" t="s">
        <v>47</v>
      </c>
      <c r="H111" s="49" t="s">
        <v>11</v>
      </c>
      <c r="I111" s="49"/>
      <c r="J111" s="49"/>
      <c r="K111" s="49"/>
      <c r="L111" s="49" t="s">
        <v>12</v>
      </c>
      <c r="M111" s="49"/>
      <c r="N111" s="49"/>
      <c r="O111" s="49"/>
    </row>
    <row r="112" spans="1:15" s="5" customFormat="1" ht="12.75" outlineLevel="1" x14ac:dyDescent="0.2">
      <c r="A112" s="47"/>
      <c r="B112" s="48"/>
      <c r="C112" s="47"/>
      <c r="D112" s="49" t="s">
        <v>2</v>
      </c>
      <c r="E112" s="49" t="s">
        <v>3</v>
      </c>
      <c r="F112" s="49" t="s">
        <v>4</v>
      </c>
      <c r="G112" s="49"/>
      <c r="H112" s="49" t="s">
        <v>13</v>
      </c>
      <c r="I112" s="49" t="s">
        <v>14</v>
      </c>
      <c r="J112" s="49" t="s">
        <v>15</v>
      </c>
      <c r="K112" s="49" t="s">
        <v>16</v>
      </c>
      <c r="L112" s="49" t="s">
        <v>17</v>
      </c>
      <c r="M112" s="49" t="s">
        <v>18</v>
      </c>
      <c r="N112" s="49" t="s">
        <v>19</v>
      </c>
      <c r="O112" s="49" t="s">
        <v>20</v>
      </c>
    </row>
    <row r="113" spans="1:15" s="5" customFormat="1" ht="12.75" outlineLevel="1" x14ac:dyDescent="0.2">
      <c r="A113" s="47" t="s">
        <v>27</v>
      </c>
      <c r="B113" s="48"/>
      <c r="C113" s="47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</row>
    <row r="114" spans="1:15" s="6" customFormat="1" ht="13.5" outlineLevel="1" x14ac:dyDescent="0.2">
      <c r="A114" s="47" t="s">
        <v>142</v>
      </c>
      <c r="B114" s="48" t="s">
        <v>77</v>
      </c>
      <c r="C114" s="47">
        <v>40</v>
      </c>
      <c r="D114" s="49">
        <v>1.24</v>
      </c>
      <c r="E114" s="49">
        <v>0.08</v>
      </c>
      <c r="F114" s="49">
        <v>2.6</v>
      </c>
      <c r="G114" s="49">
        <v>16</v>
      </c>
      <c r="H114" s="49">
        <v>4.3999999999999997E-2</v>
      </c>
      <c r="I114" s="49">
        <v>4</v>
      </c>
      <c r="J114" s="49">
        <v>20</v>
      </c>
      <c r="K114" s="49">
        <v>0.08</v>
      </c>
      <c r="L114" s="49">
        <v>8</v>
      </c>
      <c r="M114" s="49">
        <v>24.8</v>
      </c>
      <c r="N114" s="49">
        <v>8.4</v>
      </c>
      <c r="O114" s="49">
        <v>0.28000000000000003</v>
      </c>
    </row>
    <row r="115" spans="1:15" s="7" customFormat="1" ht="12.75" outlineLevel="1" x14ac:dyDescent="0.2">
      <c r="A115" s="47" t="s">
        <v>143</v>
      </c>
      <c r="B115" s="48" t="s">
        <v>59</v>
      </c>
      <c r="C115" s="47">
        <v>150</v>
      </c>
      <c r="D115" s="49">
        <v>15.617000000000001</v>
      </c>
      <c r="E115" s="49">
        <v>17.399999999999999</v>
      </c>
      <c r="F115" s="49">
        <v>2.8849999999999998</v>
      </c>
      <c r="G115" s="49">
        <v>239.744</v>
      </c>
      <c r="H115" s="49">
        <v>8.7999999999999995E-2</v>
      </c>
      <c r="I115" s="49">
        <v>0.252</v>
      </c>
      <c r="J115" s="49">
        <v>310.7</v>
      </c>
      <c r="K115" s="49">
        <v>0.73799999999999999</v>
      </c>
      <c r="L115" s="49">
        <v>114.93899999999999</v>
      </c>
      <c r="M115" s="49">
        <v>256.75400000000002</v>
      </c>
      <c r="N115" s="49">
        <v>19.497</v>
      </c>
      <c r="O115" s="49">
        <v>2.8860000000000001</v>
      </c>
    </row>
    <row r="116" spans="1:15" s="7" customFormat="1" ht="12.75" outlineLevel="1" x14ac:dyDescent="0.2">
      <c r="A116" s="47" t="s">
        <v>144</v>
      </c>
      <c r="B116" s="48" t="s">
        <v>82</v>
      </c>
      <c r="C116" s="47">
        <v>187</v>
      </c>
      <c r="D116" s="49">
        <v>5.3999999999999999E-2</v>
      </c>
      <c r="E116" s="49">
        <v>6.0000000000000001E-3</v>
      </c>
      <c r="F116" s="49">
        <v>8.1669999999999998</v>
      </c>
      <c r="G116" s="49">
        <v>33.972000000000001</v>
      </c>
      <c r="H116" s="49">
        <v>3.0000000000000001E-3</v>
      </c>
      <c r="I116" s="49">
        <v>2.5</v>
      </c>
      <c r="J116" s="49"/>
      <c r="K116" s="49">
        <v>1.2E-2</v>
      </c>
      <c r="L116" s="49">
        <v>7.35</v>
      </c>
      <c r="M116" s="49">
        <v>9.56</v>
      </c>
      <c r="N116" s="49">
        <v>5.12</v>
      </c>
      <c r="O116" s="49">
        <v>0.88</v>
      </c>
    </row>
    <row r="117" spans="1:15" s="7" customFormat="1" ht="12.75" outlineLevel="1" x14ac:dyDescent="0.2">
      <c r="A117" s="47"/>
      <c r="B117" s="48" t="s">
        <v>104</v>
      </c>
      <c r="C117" s="47">
        <v>45</v>
      </c>
      <c r="D117" s="49">
        <v>3.375</v>
      </c>
      <c r="E117" s="49">
        <v>1.3049999999999999</v>
      </c>
      <c r="F117" s="49">
        <v>23.13</v>
      </c>
      <c r="G117" s="49">
        <v>117.765</v>
      </c>
      <c r="H117" s="49">
        <v>0.05</v>
      </c>
      <c r="I117" s="49"/>
      <c r="J117" s="49"/>
      <c r="K117" s="49">
        <v>0.76500000000000001</v>
      </c>
      <c r="L117" s="49">
        <v>8.5500000000000007</v>
      </c>
      <c r="M117" s="49">
        <v>29.25</v>
      </c>
      <c r="N117" s="49">
        <v>5.85</v>
      </c>
      <c r="O117" s="49">
        <v>0.54</v>
      </c>
    </row>
    <row r="118" spans="1:15" s="7" customFormat="1" ht="12.75" outlineLevel="1" x14ac:dyDescent="0.2">
      <c r="A118" s="47"/>
      <c r="B118" s="48" t="s">
        <v>145</v>
      </c>
      <c r="C118" s="47">
        <v>150</v>
      </c>
      <c r="D118" s="49">
        <v>1.35</v>
      </c>
      <c r="E118" s="49">
        <v>0.3</v>
      </c>
      <c r="F118" s="49">
        <v>12.15</v>
      </c>
      <c r="G118" s="49">
        <v>64.5</v>
      </c>
      <c r="H118" s="49">
        <v>0.06</v>
      </c>
      <c r="I118" s="49">
        <v>90</v>
      </c>
      <c r="J118" s="49"/>
      <c r="K118" s="49">
        <v>0.3</v>
      </c>
      <c r="L118" s="49">
        <v>51</v>
      </c>
      <c r="M118" s="49">
        <v>34.5</v>
      </c>
      <c r="N118" s="49">
        <v>19.5</v>
      </c>
      <c r="O118" s="49">
        <v>0.45</v>
      </c>
    </row>
    <row r="119" spans="1:15" s="7" customFormat="1" ht="12.75" outlineLevel="1" x14ac:dyDescent="0.2">
      <c r="A119" s="47" t="s">
        <v>26</v>
      </c>
      <c r="B119" s="48"/>
      <c r="C119" s="47">
        <f>SUM(C114:C118)</f>
        <v>572</v>
      </c>
      <c r="D119" s="49">
        <v>21.635999999999999</v>
      </c>
      <c r="E119" s="49">
        <v>19.09</v>
      </c>
      <c r="F119" s="49">
        <v>48.932000000000002</v>
      </c>
      <c r="G119" s="49">
        <v>471.98099999999999</v>
      </c>
      <c r="H119" s="49">
        <v>0.245</v>
      </c>
      <c r="I119" s="49">
        <v>96.751999999999995</v>
      </c>
      <c r="J119" s="49">
        <v>330.7</v>
      </c>
      <c r="K119" s="49">
        <v>1.895</v>
      </c>
      <c r="L119" s="49">
        <v>189.839</v>
      </c>
      <c r="M119" s="49">
        <v>354.86399999999998</v>
      </c>
      <c r="N119" s="49">
        <v>58.366999999999997</v>
      </c>
      <c r="O119" s="49">
        <v>5.0359999999999996</v>
      </c>
    </row>
    <row r="120" spans="1:15" s="8" customFormat="1" ht="13.5" x14ac:dyDescent="0.25">
      <c r="A120" s="47" t="s">
        <v>8</v>
      </c>
      <c r="B120" s="48"/>
      <c r="C120" s="47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</row>
    <row r="121" spans="1:15" s="6" customFormat="1" ht="13.5" outlineLevel="1" x14ac:dyDescent="0.2">
      <c r="A121" s="47" t="s">
        <v>185</v>
      </c>
      <c r="B121" s="48" t="s">
        <v>64</v>
      </c>
      <c r="C121" s="47">
        <v>60</v>
      </c>
      <c r="D121" s="49">
        <v>0.76400000000000001</v>
      </c>
      <c r="E121" s="49">
        <v>6.0990000000000002</v>
      </c>
      <c r="F121" s="49">
        <v>4.4550000000000001</v>
      </c>
      <c r="G121" s="49">
        <v>76.346000000000004</v>
      </c>
      <c r="H121" s="49">
        <v>0.03</v>
      </c>
      <c r="I121" s="49">
        <v>5.7</v>
      </c>
      <c r="J121" s="49">
        <v>140.94999999999999</v>
      </c>
      <c r="K121" s="49">
        <v>2.7269999999999999</v>
      </c>
      <c r="L121" s="49">
        <v>13.68</v>
      </c>
      <c r="M121" s="49">
        <v>25.16</v>
      </c>
      <c r="N121" s="49">
        <v>11.55</v>
      </c>
      <c r="O121" s="49">
        <v>0.47799999999999998</v>
      </c>
    </row>
    <row r="122" spans="1:15" s="7" customFormat="1" ht="25.5" outlineLevel="1" x14ac:dyDescent="0.2">
      <c r="A122" s="47" t="s">
        <v>146</v>
      </c>
      <c r="B122" s="48" t="s">
        <v>184</v>
      </c>
      <c r="C122" s="47">
        <v>220</v>
      </c>
      <c r="D122" s="49">
        <v>2.5659999999999998</v>
      </c>
      <c r="E122" s="49">
        <v>5.742</v>
      </c>
      <c r="F122" s="49">
        <v>9.8650000000000002</v>
      </c>
      <c r="G122" s="49">
        <v>101.90900000000001</v>
      </c>
      <c r="H122" s="49">
        <v>7.8E-2</v>
      </c>
      <c r="I122" s="49">
        <v>18.151</v>
      </c>
      <c r="J122" s="49">
        <v>207.76</v>
      </c>
      <c r="K122" s="49">
        <v>1.927</v>
      </c>
      <c r="L122" s="49">
        <v>37.896999999999998</v>
      </c>
      <c r="M122" s="49">
        <v>57.209000000000003</v>
      </c>
      <c r="N122" s="49">
        <v>20.170999999999999</v>
      </c>
      <c r="O122" s="49">
        <v>0.80200000000000005</v>
      </c>
    </row>
    <row r="123" spans="1:15" s="7" customFormat="1" ht="25.5" outlineLevel="1" x14ac:dyDescent="0.2">
      <c r="A123" s="47" t="s">
        <v>147</v>
      </c>
      <c r="B123" s="48" t="s">
        <v>148</v>
      </c>
      <c r="C123" s="47">
        <v>80</v>
      </c>
      <c r="D123" s="49">
        <v>13.259</v>
      </c>
      <c r="E123" s="49">
        <v>11.776999999999999</v>
      </c>
      <c r="F123" s="49">
        <v>13.512</v>
      </c>
      <c r="G123" s="49">
        <v>213.68199999999999</v>
      </c>
      <c r="H123" s="49">
        <v>9.9000000000000005E-2</v>
      </c>
      <c r="I123" s="49">
        <v>1.18</v>
      </c>
      <c r="J123" s="49">
        <v>41.3</v>
      </c>
      <c r="K123" s="49">
        <v>1.429</v>
      </c>
      <c r="L123" s="49">
        <v>17.524000000000001</v>
      </c>
      <c r="M123" s="49">
        <v>119.62</v>
      </c>
      <c r="N123" s="49">
        <v>20.706</v>
      </c>
      <c r="O123" s="49">
        <v>1.577</v>
      </c>
    </row>
    <row r="124" spans="1:15" s="7" customFormat="1" ht="12.75" outlineLevel="1" x14ac:dyDescent="0.2">
      <c r="A124" s="47" t="s">
        <v>128</v>
      </c>
      <c r="B124" s="48" t="s">
        <v>71</v>
      </c>
      <c r="C124" s="47">
        <v>30</v>
      </c>
      <c r="D124" s="49">
        <v>0.55500000000000005</v>
      </c>
      <c r="E124" s="49">
        <v>1.151</v>
      </c>
      <c r="F124" s="49">
        <v>2.238</v>
      </c>
      <c r="G124" s="49">
        <v>21.89</v>
      </c>
      <c r="H124" s="49">
        <v>2.3E-2</v>
      </c>
      <c r="I124" s="49">
        <v>1.38</v>
      </c>
      <c r="J124" s="49">
        <v>7.5</v>
      </c>
      <c r="K124" s="49">
        <v>8.3000000000000004E-2</v>
      </c>
      <c r="L124" s="49">
        <v>7.56</v>
      </c>
      <c r="M124" s="49">
        <v>8.3350000000000009</v>
      </c>
      <c r="N124" s="49">
        <v>2.4950000000000001</v>
      </c>
      <c r="O124" s="49">
        <v>0.108</v>
      </c>
    </row>
    <row r="125" spans="1:15" s="7" customFormat="1" ht="12.75" outlineLevel="1" x14ac:dyDescent="0.2">
      <c r="A125" s="47" t="s">
        <v>115</v>
      </c>
      <c r="B125" s="48" t="s">
        <v>61</v>
      </c>
      <c r="C125" s="47">
        <v>180</v>
      </c>
      <c r="D125" s="49">
        <v>4.5819999999999999</v>
      </c>
      <c r="E125" s="49">
        <v>3.55</v>
      </c>
      <c r="F125" s="49">
        <v>48.152000000000001</v>
      </c>
      <c r="G125" s="49">
        <v>242.886</v>
      </c>
      <c r="H125" s="49">
        <v>5.1999999999999998E-2</v>
      </c>
      <c r="I125" s="49"/>
      <c r="J125" s="49">
        <v>16</v>
      </c>
      <c r="K125" s="49">
        <v>0.3</v>
      </c>
      <c r="L125" s="49">
        <v>6.8220000000000001</v>
      </c>
      <c r="M125" s="49">
        <v>98.834999999999994</v>
      </c>
      <c r="N125" s="49">
        <v>32.54</v>
      </c>
      <c r="O125" s="49">
        <v>0.66300000000000003</v>
      </c>
    </row>
    <row r="126" spans="1:15" s="7" customFormat="1" ht="25.5" outlineLevel="1" x14ac:dyDescent="0.2">
      <c r="A126" s="47" t="s">
        <v>110</v>
      </c>
      <c r="B126" s="48" t="s">
        <v>111</v>
      </c>
      <c r="C126" s="47">
        <v>180</v>
      </c>
      <c r="D126" s="49">
        <v>0.70199999999999996</v>
      </c>
      <c r="E126" s="49">
        <v>5.3999999999999999E-2</v>
      </c>
      <c r="F126" s="49">
        <v>17.11</v>
      </c>
      <c r="G126" s="49">
        <v>72.78</v>
      </c>
      <c r="H126" s="49">
        <v>1.7999999999999999E-2</v>
      </c>
      <c r="I126" s="49">
        <v>0.72</v>
      </c>
      <c r="J126" s="49"/>
      <c r="K126" s="49">
        <v>0.99</v>
      </c>
      <c r="L126" s="49">
        <v>28.8</v>
      </c>
      <c r="M126" s="49">
        <v>26.28</v>
      </c>
      <c r="N126" s="49">
        <v>18.899999999999999</v>
      </c>
      <c r="O126" s="49">
        <v>0.6</v>
      </c>
    </row>
    <row r="127" spans="1:15" s="7" customFormat="1" ht="12.75" outlineLevel="1" x14ac:dyDescent="0.2">
      <c r="A127" s="47"/>
      <c r="B127" s="48" t="s">
        <v>6</v>
      </c>
      <c r="C127" s="47">
        <v>30</v>
      </c>
      <c r="D127" s="49">
        <v>2.37</v>
      </c>
      <c r="E127" s="49">
        <v>0.3</v>
      </c>
      <c r="F127" s="49">
        <v>14.49</v>
      </c>
      <c r="G127" s="49">
        <v>70.5</v>
      </c>
      <c r="H127" s="49">
        <v>4.8000000000000001E-2</v>
      </c>
      <c r="I127" s="49"/>
      <c r="J127" s="49"/>
      <c r="K127" s="49">
        <v>0.39</v>
      </c>
      <c r="L127" s="49">
        <v>6.9</v>
      </c>
      <c r="M127" s="49">
        <v>26.1</v>
      </c>
      <c r="N127" s="49">
        <v>9.9</v>
      </c>
      <c r="O127" s="49">
        <v>0.6</v>
      </c>
    </row>
    <row r="128" spans="1:15" s="7" customFormat="1" ht="12.75" outlineLevel="1" x14ac:dyDescent="0.2">
      <c r="A128" s="47"/>
      <c r="B128" s="48" t="s">
        <v>21</v>
      </c>
      <c r="C128" s="47">
        <v>40</v>
      </c>
      <c r="D128" s="49">
        <v>2.64</v>
      </c>
      <c r="E128" s="49">
        <v>0.48</v>
      </c>
      <c r="F128" s="49">
        <v>15.856</v>
      </c>
      <c r="G128" s="49">
        <v>79.2</v>
      </c>
      <c r="H128" s="49">
        <v>6.8000000000000005E-2</v>
      </c>
      <c r="I128" s="49"/>
      <c r="J128" s="49"/>
      <c r="K128" s="49">
        <v>0.4</v>
      </c>
      <c r="L128" s="49">
        <v>11.6</v>
      </c>
      <c r="M128" s="49">
        <v>60</v>
      </c>
      <c r="N128" s="49">
        <v>18.8</v>
      </c>
      <c r="O128" s="49">
        <v>1.56</v>
      </c>
    </row>
    <row r="129" spans="1:15" s="7" customFormat="1" ht="12.75" outlineLevel="1" x14ac:dyDescent="0.2">
      <c r="A129" s="47" t="s">
        <v>25</v>
      </c>
      <c r="B129" s="48"/>
      <c r="C129" s="47">
        <f>SUM(C121:C128)</f>
        <v>820</v>
      </c>
      <c r="D129" s="49">
        <v>27.437999999999999</v>
      </c>
      <c r="E129" s="49">
        <v>29.152999999999999</v>
      </c>
      <c r="F129" s="49">
        <v>125.678</v>
      </c>
      <c r="G129" s="49">
        <v>879.19299999999998</v>
      </c>
      <c r="H129" s="49">
        <v>0.41499999999999998</v>
      </c>
      <c r="I129" s="49">
        <v>27.131</v>
      </c>
      <c r="J129" s="49">
        <v>413.51</v>
      </c>
      <c r="K129" s="49">
        <v>8.2460000000000004</v>
      </c>
      <c r="L129" s="49">
        <v>130.78399999999999</v>
      </c>
      <c r="M129" s="49">
        <v>421.53899999999999</v>
      </c>
      <c r="N129" s="49">
        <v>135.06200000000001</v>
      </c>
      <c r="O129" s="49">
        <v>6.3890000000000002</v>
      </c>
    </row>
    <row r="130" spans="1:15" s="8" customFormat="1" ht="13.5" x14ac:dyDescent="0.25">
      <c r="A130" s="47" t="s">
        <v>9</v>
      </c>
      <c r="B130" s="48"/>
      <c r="C130" s="47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</row>
    <row r="131" spans="1:15" s="6" customFormat="1" ht="13.5" outlineLevel="1" x14ac:dyDescent="0.2">
      <c r="A131" s="47"/>
      <c r="B131" s="48" t="s">
        <v>121</v>
      </c>
      <c r="C131" s="47">
        <v>10</v>
      </c>
      <c r="D131" s="49">
        <v>0.08</v>
      </c>
      <c r="E131" s="49">
        <v>0.01</v>
      </c>
      <c r="F131" s="49">
        <v>7.98</v>
      </c>
      <c r="G131" s="49">
        <v>32.6</v>
      </c>
      <c r="H131" s="49"/>
      <c r="I131" s="49"/>
      <c r="J131" s="49"/>
      <c r="K131" s="49"/>
      <c r="L131" s="49">
        <v>2.5</v>
      </c>
      <c r="M131" s="49">
        <v>1.2</v>
      </c>
      <c r="N131" s="49">
        <v>0.6</v>
      </c>
      <c r="O131" s="49">
        <v>0.14000000000000001</v>
      </c>
    </row>
    <row r="132" spans="1:15" s="7" customFormat="1" ht="12.75" outlineLevel="1" x14ac:dyDescent="0.2">
      <c r="A132" s="47"/>
      <c r="B132" s="48" t="s">
        <v>188</v>
      </c>
      <c r="C132" s="47">
        <v>200</v>
      </c>
      <c r="D132" s="49">
        <v>8.1999999999999993</v>
      </c>
      <c r="E132" s="49">
        <v>3</v>
      </c>
      <c r="F132" s="49">
        <v>11.8</v>
      </c>
      <c r="G132" s="49">
        <v>114</v>
      </c>
      <c r="H132" s="49"/>
      <c r="I132" s="49">
        <v>1.2</v>
      </c>
      <c r="J132" s="49">
        <v>20</v>
      </c>
      <c r="K132" s="49"/>
      <c r="L132" s="49">
        <v>248</v>
      </c>
      <c r="M132" s="49">
        <v>190</v>
      </c>
      <c r="N132" s="49">
        <v>30</v>
      </c>
      <c r="O132" s="49">
        <v>0.2</v>
      </c>
    </row>
    <row r="133" spans="1:15" s="7" customFormat="1" ht="12.75" outlineLevel="1" x14ac:dyDescent="0.2">
      <c r="A133" s="47"/>
      <c r="B133" s="48" t="s">
        <v>132</v>
      </c>
      <c r="C133" s="47">
        <v>185</v>
      </c>
      <c r="D133" s="49">
        <v>0.74</v>
      </c>
      <c r="E133" s="49">
        <v>0.74</v>
      </c>
      <c r="F133" s="49">
        <v>18.13</v>
      </c>
      <c r="G133" s="49">
        <v>86.95</v>
      </c>
      <c r="H133" s="49">
        <v>5.6000000000000001E-2</v>
      </c>
      <c r="I133" s="49">
        <v>18.5</v>
      </c>
      <c r="J133" s="49">
        <v>9.25</v>
      </c>
      <c r="K133" s="49">
        <v>0.37</v>
      </c>
      <c r="L133" s="49">
        <v>29.6</v>
      </c>
      <c r="M133" s="49">
        <v>20.350000000000001</v>
      </c>
      <c r="N133" s="49">
        <v>16.649999999999999</v>
      </c>
      <c r="O133" s="49">
        <v>4.07</v>
      </c>
    </row>
    <row r="134" spans="1:15" s="7" customFormat="1" ht="12.75" outlineLevel="1" x14ac:dyDescent="0.2">
      <c r="A134" s="47" t="s">
        <v>24</v>
      </c>
      <c r="B134" s="48"/>
      <c r="C134" s="47">
        <f>SUM(C131:C133)</f>
        <v>395</v>
      </c>
      <c r="D134" s="49">
        <v>9.02</v>
      </c>
      <c r="E134" s="49">
        <v>3.75</v>
      </c>
      <c r="F134" s="49">
        <v>37.909999999999997</v>
      </c>
      <c r="G134" s="49">
        <v>233.55</v>
      </c>
      <c r="H134" s="49">
        <v>5.6000000000000001E-2</v>
      </c>
      <c r="I134" s="49">
        <v>19.7</v>
      </c>
      <c r="J134" s="49">
        <v>29.25</v>
      </c>
      <c r="K134" s="49">
        <v>0.37</v>
      </c>
      <c r="L134" s="49">
        <v>280.10000000000002</v>
      </c>
      <c r="M134" s="49">
        <v>211.55</v>
      </c>
      <c r="N134" s="49">
        <v>47.25</v>
      </c>
      <c r="O134" s="49">
        <v>4.41</v>
      </c>
    </row>
    <row r="135" spans="1:15" s="8" customFormat="1" ht="13.5" x14ac:dyDescent="0.25">
      <c r="A135" s="47" t="s">
        <v>38</v>
      </c>
      <c r="B135" s="48"/>
      <c r="C135" s="47"/>
      <c r="D135" s="49">
        <v>58.094000000000001</v>
      </c>
      <c r="E135" s="49">
        <v>52.988999999999997</v>
      </c>
      <c r="F135" s="49">
        <v>212.52</v>
      </c>
      <c r="G135" s="49">
        <v>1584.7239999999999</v>
      </c>
      <c r="H135" s="49">
        <v>0.71599999999999997</v>
      </c>
      <c r="I135" s="49">
        <v>143.583</v>
      </c>
      <c r="J135" s="49">
        <v>773.46</v>
      </c>
      <c r="K135" s="49">
        <v>10.510999999999999</v>
      </c>
      <c r="L135" s="49">
        <v>600.72299999999996</v>
      </c>
      <c r="M135" s="49">
        <v>987.952</v>
      </c>
      <c r="N135" s="49">
        <v>240.679</v>
      </c>
      <c r="O135" s="49">
        <v>15.835000000000001</v>
      </c>
    </row>
    <row r="136" spans="1:15" s="9" customFormat="1" ht="12.75" x14ac:dyDescent="0.2">
      <c r="A136" s="47" t="s">
        <v>37</v>
      </c>
      <c r="B136" s="48"/>
      <c r="C136" s="47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</row>
    <row r="137" spans="1:15" s="5" customFormat="1" ht="25.5" outlineLevel="1" x14ac:dyDescent="0.2">
      <c r="A137" s="47" t="s">
        <v>49</v>
      </c>
      <c r="B137" s="48" t="s">
        <v>48</v>
      </c>
      <c r="C137" s="47" t="s">
        <v>0</v>
      </c>
      <c r="D137" s="49" t="s">
        <v>1</v>
      </c>
      <c r="E137" s="49"/>
      <c r="F137" s="49"/>
      <c r="G137" s="49" t="s">
        <v>47</v>
      </c>
      <c r="H137" s="49" t="s">
        <v>11</v>
      </c>
      <c r="I137" s="49"/>
      <c r="J137" s="49"/>
      <c r="K137" s="49"/>
      <c r="L137" s="49" t="s">
        <v>12</v>
      </c>
      <c r="M137" s="49"/>
      <c r="N137" s="49"/>
      <c r="O137" s="49"/>
    </row>
    <row r="138" spans="1:15" s="5" customFormat="1" ht="12.75" outlineLevel="1" x14ac:dyDescent="0.2">
      <c r="A138" s="47"/>
      <c r="B138" s="48"/>
      <c r="C138" s="47"/>
      <c r="D138" s="49" t="s">
        <v>2</v>
      </c>
      <c r="E138" s="49" t="s">
        <v>3</v>
      </c>
      <c r="F138" s="49" t="s">
        <v>4</v>
      </c>
      <c r="G138" s="49"/>
      <c r="H138" s="49" t="s">
        <v>13</v>
      </c>
      <c r="I138" s="49" t="s">
        <v>14</v>
      </c>
      <c r="J138" s="49" t="s">
        <v>15</v>
      </c>
      <c r="K138" s="49" t="s">
        <v>16</v>
      </c>
      <c r="L138" s="49" t="s">
        <v>17</v>
      </c>
      <c r="M138" s="49" t="s">
        <v>18</v>
      </c>
      <c r="N138" s="49" t="s">
        <v>19</v>
      </c>
      <c r="O138" s="49" t="s">
        <v>20</v>
      </c>
    </row>
    <row r="139" spans="1:15" s="5" customFormat="1" ht="12.75" outlineLevel="1" x14ac:dyDescent="0.2">
      <c r="A139" s="47" t="s">
        <v>27</v>
      </c>
      <c r="B139" s="48"/>
      <c r="C139" s="47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</row>
    <row r="140" spans="1:15" s="6" customFormat="1" ht="25.5" outlineLevel="1" x14ac:dyDescent="0.2">
      <c r="A140" s="47" t="s">
        <v>179</v>
      </c>
      <c r="B140" s="48" t="s">
        <v>78</v>
      </c>
      <c r="C140" s="47">
        <v>210</v>
      </c>
      <c r="D140" s="49">
        <v>7.4130000000000003</v>
      </c>
      <c r="E140" s="49">
        <v>8.9039999999999999</v>
      </c>
      <c r="F140" s="49">
        <v>41.283000000000001</v>
      </c>
      <c r="G140" s="49">
        <v>275.733</v>
      </c>
      <c r="H140" s="49">
        <v>0.18099999999999999</v>
      </c>
      <c r="I140" s="49">
        <v>0.61799999999999999</v>
      </c>
      <c r="J140" s="49">
        <v>38.299999999999997</v>
      </c>
      <c r="K140" s="49">
        <v>0.184</v>
      </c>
      <c r="L140" s="49">
        <v>141.85900000000001</v>
      </c>
      <c r="M140" s="49">
        <v>184.62799999999999</v>
      </c>
      <c r="N140" s="49">
        <v>46.338000000000001</v>
      </c>
      <c r="O140" s="49">
        <v>1.226</v>
      </c>
    </row>
    <row r="141" spans="1:15" s="7" customFormat="1" ht="38.25" outlineLevel="1" x14ac:dyDescent="0.2">
      <c r="A141" s="47" t="s">
        <v>101</v>
      </c>
      <c r="B141" s="48" t="s">
        <v>174</v>
      </c>
      <c r="C141" s="47">
        <v>24</v>
      </c>
      <c r="D141" s="49">
        <v>7.0679999999999996</v>
      </c>
      <c r="E141" s="49">
        <v>6.08</v>
      </c>
      <c r="F141" s="49"/>
      <c r="G141" s="49">
        <v>82.84</v>
      </c>
      <c r="H141" s="49">
        <v>2.3E-2</v>
      </c>
      <c r="I141" s="49"/>
      <c r="J141" s="49"/>
      <c r="K141" s="49">
        <v>0.152</v>
      </c>
      <c r="L141" s="49">
        <v>3.42</v>
      </c>
      <c r="M141" s="49">
        <v>71.44</v>
      </c>
      <c r="N141" s="49">
        <v>8.36</v>
      </c>
      <c r="O141" s="49">
        <v>1.026</v>
      </c>
    </row>
    <row r="142" spans="1:15" s="7" customFormat="1" ht="38.25" outlineLevel="1" x14ac:dyDescent="0.2">
      <c r="A142" s="47" t="s">
        <v>101</v>
      </c>
      <c r="B142" s="48" t="s">
        <v>175</v>
      </c>
      <c r="C142" s="47">
        <v>36</v>
      </c>
      <c r="D142" s="49">
        <v>2.8439999999999999</v>
      </c>
      <c r="E142" s="49">
        <v>0.36</v>
      </c>
      <c r="F142" s="49">
        <v>17.388000000000002</v>
      </c>
      <c r="G142" s="49">
        <v>84.6</v>
      </c>
      <c r="H142" s="49">
        <v>5.8000000000000003E-2</v>
      </c>
      <c r="I142" s="49"/>
      <c r="J142" s="49"/>
      <c r="K142" s="49">
        <v>0.46800000000000003</v>
      </c>
      <c r="L142" s="49">
        <v>8.2799999999999994</v>
      </c>
      <c r="M142" s="49">
        <v>31.32</v>
      </c>
      <c r="N142" s="49">
        <v>11.88</v>
      </c>
      <c r="O142" s="49">
        <v>0.72</v>
      </c>
    </row>
    <row r="143" spans="1:15" s="7" customFormat="1" ht="12.75" outlineLevel="1" x14ac:dyDescent="0.2">
      <c r="A143" s="47" t="s">
        <v>102</v>
      </c>
      <c r="B143" s="48" t="s">
        <v>63</v>
      </c>
      <c r="C143" s="47">
        <v>10</v>
      </c>
      <c r="D143" s="49">
        <v>2.6</v>
      </c>
      <c r="E143" s="49">
        <v>2.61</v>
      </c>
      <c r="F143" s="49"/>
      <c r="G143" s="49">
        <v>34.4</v>
      </c>
      <c r="H143" s="49">
        <v>3.0000000000000001E-3</v>
      </c>
      <c r="I143" s="49">
        <v>0.08</v>
      </c>
      <c r="J143" s="49">
        <v>23</v>
      </c>
      <c r="K143" s="49">
        <v>0.05</v>
      </c>
      <c r="L143" s="49">
        <v>100</v>
      </c>
      <c r="M143" s="49">
        <v>64</v>
      </c>
      <c r="N143" s="49">
        <v>4.5</v>
      </c>
      <c r="O143" s="49">
        <v>0.1</v>
      </c>
    </row>
    <row r="144" spans="1:15" s="7" customFormat="1" ht="12.75" outlineLevel="1" x14ac:dyDescent="0.2">
      <c r="A144" s="47" t="s">
        <v>116</v>
      </c>
      <c r="B144" s="48" t="s">
        <v>7</v>
      </c>
      <c r="C144" s="47">
        <v>180</v>
      </c>
      <c r="D144" s="49">
        <v>3.59</v>
      </c>
      <c r="E144" s="49">
        <v>2.85</v>
      </c>
      <c r="F144" s="49">
        <v>14.708</v>
      </c>
      <c r="G144" s="49">
        <v>100.06</v>
      </c>
      <c r="H144" s="49">
        <v>2.1999999999999999E-2</v>
      </c>
      <c r="I144" s="49">
        <v>0.54</v>
      </c>
      <c r="J144" s="49">
        <v>9.1199999999999992</v>
      </c>
      <c r="K144" s="49">
        <v>1.2E-2</v>
      </c>
      <c r="L144" s="49">
        <v>113.12</v>
      </c>
      <c r="M144" s="49">
        <v>107.2</v>
      </c>
      <c r="N144" s="49">
        <v>29.6</v>
      </c>
      <c r="O144" s="49">
        <v>1</v>
      </c>
    </row>
    <row r="145" spans="1:15" s="7" customFormat="1" ht="12.75" outlineLevel="1" x14ac:dyDescent="0.2">
      <c r="A145" s="47"/>
      <c r="B145" s="48" t="s">
        <v>104</v>
      </c>
      <c r="C145" s="47">
        <v>45</v>
      </c>
      <c r="D145" s="49">
        <v>3.375</v>
      </c>
      <c r="E145" s="49">
        <v>1.3049999999999999</v>
      </c>
      <c r="F145" s="49">
        <v>23.13</v>
      </c>
      <c r="G145" s="49">
        <v>117.765</v>
      </c>
      <c r="H145" s="49">
        <v>0.05</v>
      </c>
      <c r="I145" s="49"/>
      <c r="J145" s="49"/>
      <c r="K145" s="49">
        <v>0.76500000000000001</v>
      </c>
      <c r="L145" s="49">
        <v>8.5500000000000007</v>
      </c>
      <c r="M145" s="49">
        <v>29.25</v>
      </c>
      <c r="N145" s="49">
        <v>5.85</v>
      </c>
      <c r="O145" s="49">
        <v>0.54</v>
      </c>
    </row>
    <row r="146" spans="1:15" s="7" customFormat="1" ht="12.75" outlineLevel="1" x14ac:dyDescent="0.2">
      <c r="A146" s="47" t="s">
        <v>26</v>
      </c>
      <c r="B146" s="48"/>
      <c r="C146" s="47">
        <f>SUM(C140:C145)</f>
        <v>505</v>
      </c>
      <c r="D146" s="49">
        <v>26.89</v>
      </c>
      <c r="E146" s="49">
        <v>22.109000000000002</v>
      </c>
      <c r="F146" s="49">
        <v>96.509</v>
      </c>
      <c r="G146" s="49">
        <v>695.39800000000002</v>
      </c>
      <c r="H146" s="49">
        <v>0.33600000000000002</v>
      </c>
      <c r="I146" s="49">
        <v>1.238</v>
      </c>
      <c r="J146" s="49">
        <v>70.42</v>
      </c>
      <c r="K146" s="49">
        <v>1.631</v>
      </c>
      <c r="L146" s="49">
        <v>375.22899999999998</v>
      </c>
      <c r="M146" s="49">
        <v>487.83800000000002</v>
      </c>
      <c r="N146" s="49">
        <v>106.52800000000001</v>
      </c>
      <c r="O146" s="49">
        <v>4.6120000000000001</v>
      </c>
    </row>
    <row r="147" spans="1:15" s="8" customFormat="1" ht="13.5" x14ac:dyDescent="0.25">
      <c r="A147" s="47" t="s">
        <v>8</v>
      </c>
      <c r="B147" s="48"/>
      <c r="C147" s="47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</row>
    <row r="148" spans="1:15" s="6" customFormat="1" ht="25.5" outlineLevel="1" x14ac:dyDescent="0.2">
      <c r="A148" s="47" t="s">
        <v>149</v>
      </c>
      <c r="B148" s="48" t="s">
        <v>79</v>
      </c>
      <c r="C148" s="47">
        <v>60</v>
      </c>
      <c r="D148" s="49">
        <v>0.89400000000000002</v>
      </c>
      <c r="E148" s="49">
        <v>3.6640000000000001</v>
      </c>
      <c r="F148" s="49">
        <v>4.1840000000000002</v>
      </c>
      <c r="G148" s="49">
        <v>53.518000000000001</v>
      </c>
      <c r="H148" s="49">
        <v>1.7999999999999999E-2</v>
      </c>
      <c r="I148" s="49">
        <v>5.3</v>
      </c>
      <c r="J148" s="49">
        <v>3.6</v>
      </c>
      <c r="K148" s="49">
        <v>1.6519999999999999</v>
      </c>
      <c r="L148" s="49">
        <v>19.391999999999999</v>
      </c>
      <c r="M148" s="49">
        <v>24.841999999999999</v>
      </c>
      <c r="N148" s="49">
        <v>11.746</v>
      </c>
      <c r="O148" s="49">
        <v>0.67300000000000004</v>
      </c>
    </row>
    <row r="149" spans="1:15" s="7" customFormat="1" ht="38.25" outlineLevel="1" x14ac:dyDescent="0.2">
      <c r="A149" s="47" t="s">
        <v>150</v>
      </c>
      <c r="B149" s="48" t="s">
        <v>190</v>
      </c>
      <c r="C149" s="47">
        <v>220</v>
      </c>
      <c r="D149" s="49">
        <v>3.2919999999999998</v>
      </c>
      <c r="E149" s="49">
        <v>3.5640000000000001</v>
      </c>
      <c r="F149" s="49">
        <v>18.716999999999999</v>
      </c>
      <c r="G149" s="49">
        <v>121.729</v>
      </c>
      <c r="H149" s="49">
        <v>0.106</v>
      </c>
      <c r="I149" s="49">
        <v>14.785</v>
      </c>
      <c r="J149" s="49">
        <v>224.64</v>
      </c>
      <c r="K149" s="49">
        <v>1.5860000000000001</v>
      </c>
      <c r="L149" s="49">
        <v>23.007999999999999</v>
      </c>
      <c r="M149" s="49">
        <v>60.012999999999998</v>
      </c>
      <c r="N149" s="49">
        <v>22.827999999999999</v>
      </c>
      <c r="O149" s="49">
        <v>0.96499999999999997</v>
      </c>
    </row>
    <row r="150" spans="1:15" s="7" customFormat="1" ht="25.5" outlineLevel="1" x14ac:dyDescent="0.2">
      <c r="A150" s="47" t="s">
        <v>151</v>
      </c>
      <c r="B150" s="48" t="s">
        <v>152</v>
      </c>
      <c r="C150" s="47">
        <v>90</v>
      </c>
      <c r="D150" s="49">
        <v>14.388999999999999</v>
      </c>
      <c r="E150" s="49">
        <v>12.946999999999999</v>
      </c>
      <c r="F150" s="49">
        <v>4.0069999999999997</v>
      </c>
      <c r="G150" s="49">
        <v>190.13</v>
      </c>
      <c r="H150" s="49">
        <v>8.5999999999999993E-2</v>
      </c>
      <c r="I150" s="49">
        <v>0.78200000000000003</v>
      </c>
      <c r="J150" s="49">
        <v>228</v>
      </c>
      <c r="K150" s="49">
        <v>0.42399999999999999</v>
      </c>
      <c r="L150" s="49">
        <v>21.6</v>
      </c>
      <c r="M150" s="49">
        <v>153.52000000000001</v>
      </c>
      <c r="N150" s="49">
        <v>22.1</v>
      </c>
      <c r="O150" s="49">
        <v>2.157</v>
      </c>
    </row>
    <row r="151" spans="1:15" s="7" customFormat="1" ht="12.75" outlineLevel="1" x14ac:dyDescent="0.2">
      <c r="A151" s="47" t="s">
        <v>109</v>
      </c>
      <c r="B151" s="48" t="s">
        <v>51</v>
      </c>
      <c r="C151" s="47">
        <v>180</v>
      </c>
      <c r="D151" s="49">
        <v>7.0720000000000001</v>
      </c>
      <c r="E151" s="49">
        <v>3.7320000000000002</v>
      </c>
      <c r="F151" s="49">
        <v>45.171999999999997</v>
      </c>
      <c r="G151" s="49">
        <v>242.756</v>
      </c>
      <c r="H151" s="49">
        <v>0.109</v>
      </c>
      <c r="I151" s="49"/>
      <c r="J151" s="49">
        <v>16</v>
      </c>
      <c r="K151" s="49">
        <v>1</v>
      </c>
      <c r="L151" s="49">
        <v>14.445</v>
      </c>
      <c r="M151" s="49">
        <v>57.15</v>
      </c>
      <c r="N151" s="49">
        <v>10.319000000000001</v>
      </c>
      <c r="O151" s="49">
        <v>1.042</v>
      </c>
    </row>
    <row r="152" spans="1:15" s="7" customFormat="1" ht="12.75" outlineLevel="1" x14ac:dyDescent="0.2">
      <c r="A152" s="47" t="s">
        <v>120</v>
      </c>
      <c r="B152" s="48" t="s">
        <v>60</v>
      </c>
      <c r="C152" s="47">
        <v>180</v>
      </c>
      <c r="D152" s="49">
        <v>0.14399999999999999</v>
      </c>
      <c r="E152" s="49">
        <v>0.14399999999999999</v>
      </c>
      <c r="F152" s="49">
        <v>11.512</v>
      </c>
      <c r="G152" s="49">
        <v>48.84</v>
      </c>
      <c r="H152" s="49">
        <v>1.0999999999999999E-2</v>
      </c>
      <c r="I152" s="49">
        <v>3.6</v>
      </c>
      <c r="J152" s="49">
        <v>1.8</v>
      </c>
      <c r="K152" s="49">
        <v>7.1999999999999995E-2</v>
      </c>
      <c r="L152" s="49">
        <v>5.76</v>
      </c>
      <c r="M152" s="49">
        <v>3.96</v>
      </c>
      <c r="N152" s="49">
        <v>3.24</v>
      </c>
      <c r="O152" s="49">
        <v>0.81599999999999995</v>
      </c>
    </row>
    <row r="153" spans="1:15" s="7" customFormat="1" ht="12.75" outlineLevel="1" x14ac:dyDescent="0.2">
      <c r="A153" s="47"/>
      <c r="B153" s="48" t="s">
        <v>6</v>
      </c>
      <c r="C153" s="47">
        <v>30</v>
      </c>
      <c r="D153" s="49">
        <v>2.37</v>
      </c>
      <c r="E153" s="49">
        <v>0.3</v>
      </c>
      <c r="F153" s="49">
        <v>14.49</v>
      </c>
      <c r="G153" s="49">
        <v>70.5</v>
      </c>
      <c r="H153" s="49">
        <v>4.8000000000000001E-2</v>
      </c>
      <c r="I153" s="49"/>
      <c r="J153" s="49"/>
      <c r="K153" s="49">
        <v>0.39</v>
      </c>
      <c r="L153" s="49">
        <v>6.9</v>
      </c>
      <c r="M153" s="49">
        <v>26.1</v>
      </c>
      <c r="N153" s="49">
        <v>9.9</v>
      </c>
      <c r="O153" s="49">
        <v>0.6</v>
      </c>
    </row>
    <row r="154" spans="1:15" s="7" customFormat="1" ht="12.75" outlineLevel="1" x14ac:dyDescent="0.2">
      <c r="A154" s="47"/>
      <c r="B154" s="48" t="s">
        <v>21</v>
      </c>
      <c r="C154" s="47">
        <v>40</v>
      </c>
      <c r="D154" s="49">
        <v>2.64</v>
      </c>
      <c r="E154" s="49">
        <v>0.48</v>
      </c>
      <c r="F154" s="49">
        <v>15.856</v>
      </c>
      <c r="G154" s="49">
        <v>79.2</v>
      </c>
      <c r="H154" s="49">
        <v>6.8000000000000005E-2</v>
      </c>
      <c r="I154" s="49"/>
      <c r="J154" s="49"/>
      <c r="K154" s="49">
        <v>0.4</v>
      </c>
      <c r="L154" s="49">
        <v>11.6</v>
      </c>
      <c r="M154" s="49">
        <v>60</v>
      </c>
      <c r="N154" s="49">
        <v>18.8</v>
      </c>
      <c r="O154" s="49">
        <v>1.56</v>
      </c>
    </row>
    <row r="155" spans="1:15" s="7" customFormat="1" ht="12.75" outlineLevel="1" x14ac:dyDescent="0.2">
      <c r="A155" s="47" t="s">
        <v>25</v>
      </c>
      <c r="B155" s="48"/>
      <c r="C155" s="47">
        <f>SUM(C148:C154)</f>
        <v>800</v>
      </c>
      <c r="D155" s="49">
        <v>30.800999999999998</v>
      </c>
      <c r="E155" s="49">
        <v>24.831</v>
      </c>
      <c r="F155" s="49">
        <v>113.938</v>
      </c>
      <c r="G155" s="49">
        <v>806.673</v>
      </c>
      <c r="H155" s="49">
        <v>0.44600000000000001</v>
      </c>
      <c r="I155" s="49">
        <v>24.466999999999999</v>
      </c>
      <c r="J155" s="49">
        <v>474.04</v>
      </c>
      <c r="K155" s="49">
        <v>5.524</v>
      </c>
      <c r="L155" s="49">
        <v>102.70399999999999</v>
      </c>
      <c r="M155" s="49">
        <v>385.58499999999998</v>
      </c>
      <c r="N155" s="49">
        <v>98.933999999999997</v>
      </c>
      <c r="O155" s="49">
        <v>7.8140000000000001</v>
      </c>
    </row>
    <row r="156" spans="1:15" s="8" customFormat="1" ht="13.5" x14ac:dyDescent="0.25">
      <c r="A156" s="47" t="s">
        <v>9</v>
      </c>
      <c r="B156" s="48"/>
      <c r="C156" s="47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</row>
    <row r="157" spans="1:15" s="6" customFormat="1" ht="13.5" outlineLevel="1" x14ac:dyDescent="0.2">
      <c r="A157" s="47"/>
      <c r="B157" s="48" t="s">
        <v>131</v>
      </c>
      <c r="C157" s="47">
        <v>10</v>
      </c>
      <c r="D157" s="49">
        <v>0.05</v>
      </c>
      <c r="E157" s="49"/>
      <c r="F157" s="49">
        <v>8</v>
      </c>
      <c r="G157" s="49">
        <v>32.4</v>
      </c>
      <c r="H157" s="49"/>
      <c r="I157" s="49"/>
      <c r="J157" s="49"/>
      <c r="K157" s="49"/>
      <c r="L157" s="49">
        <v>2.1</v>
      </c>
      <c r="M157" s="49">
        <v>1.1000000000000001</v>
      </c>
      <c r="N157" s="49">
        <v>0.7</v>
      </c>
      <c r="O157" s="49">
        <v>0.16</v>
      </c>
    </row>
    <row r="158" spans="1:15" s="7" customFormat="1" ht="12.75" outlineLevel="1" x14ac:dyDescent="0.2">
      <c r="A158" s="47"/>
      <c r="B158" s="48" t="s">
        <v>188</v>
      </c>
      <c r="C158" s="47">
        <v>200</v>
      </c>
      <c r="D158" s="49">
        <v>8.1999999999999993</v>
      </c>
      <c r="E158" s="49">
        <v>3</v>
      </c>
      <c r="F158" s="49">
        <v>11.8</v>
      </c>
      <c r="G158" s="49">
        <v>114</v>
      </c>
      <c r="H158" s="49"/>
      <c r="I158" s="49">
        <v>1.2</v>
      </c>
      <c r="J158" s="49">
        <v>20</v>
      </c>
      <c r="K158" s="49"/>
      <c r="L158" s="49">
        <v>248</v>
      </c>
      <c r="M158" s="49">
        <v>190</v>
      </c>
      <c r="N158" s="49">
        <v>30</v>
      </c>
      <c r="O158" s="49">
        <v>0.2</v>
      </c>
    </row>
    <row r="159" spans="1:15" s="7" customFormat="1" ht="12.75" outlineLevel="1" x14ac:dyDescent="0.2">
      <c r="A159" s="47"/>
      <c r="B159" s="48" t="s">
        <v>122</v>
      </c>
      <c r="C159" s="47">
        <v>185</v>
      </c>
      <c r="D159" s="49">
        <v>1.48</v>
      </c>
      <c r="E159" s="49">
        <v>0.37</v>
      </c>
      <c r="F159" s="49">
        <v>13.875</v>
      </c>
      <c r="G159" s="49">
        <v>70.3</v>
      </c>
      <c r="H159" s="49">
        <v>0.111</v>
      </c>
      <c r="I159" s="49">
        <v>70.3</v>
      </c>
      <c r="J159" s="49"/>
      <c r="K159" s="49">
        <v>0.37</v>
      </c>
      <c r="L159" s="49">
        <v>64.75</v>
      </c>
      <c r="M159" s="49">
        <v>31.45</v>
      </c>
      <c r="N159" s="49">
        <v>20.350000000000001</v>
      </c>
      <c r="O159" s="49">
        <v>0.185</v>
      </c>
    </row>
    <row r="160" spans="1:15" s="7" customFormat="1" ht="12.75" outlineLevel="1" x14ac:dyDescent="0.2">
      <c r="A160" s="47" t="s">
        <v>24</v>
      </c>
      <c r="B160" s="48"/>
      <c r="C160" s="47">
        <f>SUM(C157:C159)</f>
        <v>395</v>
      </c>
      <c r="D160" s="49">
        <v>9.73</v>
      </c>
      <c r="E160" s="49">
        <v>3.37</v>
      </c>
      <c r="F160" s="49">
        <v>33.674999999999997</v>
      </c>
      <c r="G160" s="49">
        <v>216.7</v>
      </c>
      <c r="H160" s="49">
        <v>0.111</v>
      </c>
      <c r="I160" s="49">
        <v>71.5</v>
      </c>
      <c r="J160" s="49">
        <v>20</v>
      </c>
      <c r="K160" s="49">
        <v>0.37</v>
      </c>
      <c r="L160" s="49">
        <v>314.85000000000002</v>
      </c>
      <c r="M160" s="49">
        <v>222.55</v>
      </c>
      <c r="N160" s="49">
        <v>51.05</v>
      </c>
      <c r="O160" s="49">
        <v>0.54500000000000004</v>
      </c>
    </row>
    <row r="161" spans="1:15" s="8" customFormat="1" ht="13.5" x14ac:dyDescent="0.25">
      <c r="A161" s="47" t="s">
        <v>36</v>
      </c>
      <c r="B161" s="48"/>
      <c r="C161" s="47"/>
      <c r="D161" s="49">
        <v>67.421000000000006</v>
      </c>
      <c r="E161" s="49">
        <v>50.31</v>
      </c>
      <c r="F161" s="49">
        <v>244.12200000000001</v>
      </c>
      <c r="G161" s="49">
        <v>1718.771</v>
      </c>
      <c r="H161" s="49">
        <v>0.89300000000000002</v>
      </c>
      <c r="I161" s="49">
        <v>97.204999999999998</v>
      </c>
      <c r="J161" s="49">
        <v>564.46</v>
      </c>
      <c r="K161" s="49">
        <v>7.5250000000000004</v>
      </c>
      <c r="L161" s="49">
        <v>792.78300000000002</v>
      </c>
      <c r="M161" s="49">
        <v>1095.973</v>
      </c>
      <c r="N161" s="49">
        <v>256.512</v>
      </c>
      <c r="O161" s="49">
        <v>12.971</v>
      </c>
    </row>
    <row r="162" spans="1:15" s="9" customFormat="1" ht="12.75" x14ac:dyDescent="0.2">
      <c r="A162" s="47" t="s">
        <v>35</v>
      </c>
      <c r="B162" s="48"/>
      <c r="C162" s="47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</row>
    <row r="163" spans="1:15" s="5" customFormat="1" ht="25.5" outlineLevel="1" x14ac:dyDescent="0.2">
      <c r="A163" s="47" t="s">
        <v>49</v>
      </c>
      <c r="B163" s="48" t="s">
        <v>48</v>
      </c>
      <c r="C163" s="47" t="s">
        <v>0</v>
      </c>
      <c r="D163" s="49" t="s">
        <v>1</v>
      </c>
      <c r="E163" s="49"/>
      <c r="F163" s="49"/>
      <c r="G163" s="49" t="s">
        <v>47</v>
      </c>
      <c r="H163" s="49" t="s">
        <v>11</v>
      </c>
      <c r="I163" s="49"/>
      <c r="J163" s="49"/>
      <c r="K163" s="49"/>
      <c r="L163" s="49" t="s">
        <v>12</v>
      </c>
      <c r="M163" s="49"/>
      <c r="N163" s="49"/>
      <c r="O163" s="49"/>
    </row>
    <row r="164" spans="1:15" s="5" customFormat="1" ht="12.75" outlineLevel="1" x14ac:dyDescent="0.2">
      <c r="A164" s="47"/>
      <c r="B164" s="48"/>
      <c r="C164" s="47"/>
      <c r="D164" s="49" t="s">
        <v>2</v>
      </c>
      <c r="E164" s="49" t="s">
        <v>3</v>
      </c>
      <c r="F164" s="49" t="s">
        <v>4</v>
      </c>
      <c r="G164" s="49"/>
      <c r="H164" s="49" t="s">
        <v>13</v>
      </c>
      <c r="I164" s="49" t="s">
        <v>14</v>
      </c>
      <c r="J164" s="49" t="s">
        <v>15</v>
      </c>
      <c r="K164" s="49" t="s">
        <v>16</v>
      </c>
      <c r="L164" s="49" t="s">
        <v>17</v>
      </c>
      <c r="M164" s="49" t="s">
        <v>18</v>
      </c>
      <c r="N164" s="49" t="s">
        <v>19</v>
      </c>
      <c r="O164" s="49" t="s">
        <v>20</v>
      </c>
    </row>
    <row r="165" spans="1:15" s="5" customFormat="1" ht="12.75" outlineLevel="1" x14ac:dyDescent="0.2">
      <c r="A165" s="47" t="s">
        <v>27</v>
      </c>
      <c r="B165" s="48"/>
      <c r="C165" s="47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</row>
    <row r="166" spans="1:15" s="6" customFormat="1" ht="25.5" outlineLevel="1" x14ac:dyDescent="0.2">
      <c r="A166" s="47" t="s">
        <v>113</v>
      </c>
      <c r="B166" s="48" t="s">
        <v>66</v>
      </c>
      <c r="C166" s="47">
        <v>40</v>
      </c>
      <c r="D166" s="49">
        <v>0.28000000000000003</v>
      </c>
      <c r="E166" s="49">
        <v>0.04</v>
      </c>
      <c r="F166" s="49">
        <v>0.76</v>
      </c>
      <c r="G166" s="49">
        <v>4.4000000000000004</v>
      </c>
      <c r="H166" s="49">
        <v>1.2E-2</v>
      </c>
      <c r="I166" s="49">
        <v>2.8</v>
      </c>
      <c r="J166" s="49"/>
      <c r="K166" s="49">
        <v>0.04</v>
      </c>
      <c r="L166" s="49">
        <v>6.8</v>
      </c>
      <c r="M166" s="49">
        <v>12</v>
      </c>
      <c r="N166" s="49">
        <v>5.6</v>
      </c>
      <c r="O166" s="49">
        <v>0.2</v>
      </c>
    </row>
    <row r="167" spans="1:15" s="7" customFormat="1" ht="25.5" outlineLevel="1" x14ac:dyDescent="0.2">
      <c r="A167" s="47" t="s">
        <v>153</v>
      </c>
      <c r="B167" s="48" t="s">
        <v>154</v>
      </c>
      <c r="C167" s="47">
        <v>230</v>
      </c>
      <c r="D167" s="49">
        <v>27.158000000000001</v>
      </c>
      <c r="E167" s="49">
        <v>24.91</v>
      </c>
      <c r="F167" s="49">
        <v>39.963999999999999</v>
      </c>
      <c r="G167" s="49">
        <v>501.37700000000001</v>
      </c>
      <c r="H167" s="49">
        <v>0.128</v>
      </c>
      <c r="I167" s="49">
        <v>1.4</v>
      </c>
      <c r="J167" s="49">
        <v>240</v>
      </c>
      <c r="K167" s="49">
        <v>3.133</v>
      </c>
      <c r="L167" s="49">
        <v>24.655000000000001</v>
      </c>
      <c r="M167" s="49">
        <v>325.06599999999997</v>
      </c>
      <c r="N167" s="49">
        <v>59.390999999999998</v>
      </c>
      <c r="O167" s="49">
        <v>4.0709999999999997</v>
      </c>
    </row>
    <row r="168" spans="1:15" s="7" customFormat="1" ht="12.75" outlineLevel="1" x14ac:dyDescent="0.2">
      <c r="A168" s="47" t="s">
        <v>103</v>
      </c>
      <c r="B168" s="48" t="s">
        <v>30</v>
      </c>
      <c r="C168" s="47">
        <v>200</v>
      </c>
      <c r="D168" s="49">
        <v>3.9</v>
      </c>
      <c r="E168" s="49">
        <v>3</v>
      </c>
      <c r="F168" s="49">
        <v>15.28</v>
      </c>
      <c r="G168" s="49">
        <v>99.9</v>
      </c>
      <c r="H168" s="49">
        <v>2.3E-2</v>
      </c>
      <c r="I168" s="49">
        <v>0.78400000000000003</v>
      </c>
      <c r="J168" s="49">
        <v>10</v>
      </c>
      <c r="K168" s="49"/>
      <c r="L168" s="49">
        <v>124.76600000000001</v>
      </c>
      <c r="M168" s="49">
        <v>90</v>
      </c>
      <c r="N168" s="49">
        <v>14</v>
      </c>
      <c r="O168" s="49">
        <v>0.13400000000000001</v>
      </c>
    </row>
    <row r="169" spans="1:15" s="7" customFormat="1" ht="12.75" outlineLevel="1" x14ac:dyDescent="0.2">
      <c r="A169" s="47"/>
      <c r="B169" s="48" t="s">
        <v>104</v>
      </c>
      <c r="C169" s="47">
        <v>50</v>
      </c>
      <c r="D169" s="49">
        <v>3.75</v>
      </c>
      <c r="E169" s="49">
        <v>1.45</v>
      </c>
      <c r="F169" s="49">
        <v>25.7</v>
      </c>
      <c r="G169" s="49">
        <v>130.85</v>
      </c>
      <c r="H169" s="49">
        <v>5.5E-2</v>
      </c>
      <c r="I169" s="49"/>
      <c r="J169" s="49"/>
      <c r="K169" s="49">
        <v>0.85</v>
      </c>
      <c r="L169" s="49">
        <v>9.5</v>
      </c>
      <c r="M169" s="49">
        <v>32.5</v>
      </c>
      <c r="N169" s="49">
        <v>6.5</v>
      </c>
      <c r="O169" s="49">
        <v>0.6</v>
      </c>
    </row>
    <row r="170" spans="1:15" s="7" customFormat="1" ht="12.75" outlineLevel="1" x14ac:dyDescent="0.2">
      <c r="A170" s="47" t="s">
        <v>26</v>
      </c>
      <c r="B170" s="48"/>
      <c r="C170" s="47">
        <f>SUM(C166:C169)</f>
        <v>520</v>
      </c>
      <c r="D170" s="49">
        <v>35.088000000000001</v>
      </c>
      <c r="E170" s="49">
        <v>29.4</v>
      </c>
      <c r="F170" s="49">
        <v>81.703999999999994</v>
      </c>
      <c r="G170" s="49">
        <v>736.52700000000004</v>
      </c>
      <c r="H170" s="49">
        <v>0.218</v>
      </c>
      <c r="I170" s="49">
        <v>4.984</v>
      </c>
      <c r="J170" s="49">
        <v>250</v>
      </c>
      <c r="K170" s="49">
        <v>4.0229999999999997</v>
      </c>
      <c r="L170" s="49">
        <v>165.721</v>
      </c>
      <c r="M170" s="49">
        <v>459.56599999999997</v>
      </c>
      <c r="N170" s="49">
        <v>85.491</v>
      </c>
      <c r="O170" s="49">
        <v>5.0039999999999996</v>
      </c>
    </row>
    <row r="171" spans="1:15" s="8" customFormat="1" ht="13.5" x14ac:dyDescent="0.25">
      <c r="A171" s="47" t="s">
        <v>8</v>
      </c>
      <c r="B171" s="48"/>
      <c r="C171" s="47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</row>
    <row r="172" spans="1:15" s="6" customFormat="1" ht="13.5" outlineLevel="1" x14ac:dyDescent="0.2">
      <c r="A172" s="47" t="s">
        <v>159</v>
      </c>
      <c r="B172" s="48" t="s">
        <v>83</v>
      </c>
      <c r="C172" s="47">
        <v>100</v>
      </c>
      <c r="D172" s="49">
        <v>1.4950000000000001</v>
      </c>
      <c r="E172" s="50">
        <v>0.108</v>
      </c>
      <c r="F172" s="49">
        <v>12.567</v>
      </c>
      <c r="G172" s="49">
        <v>58.66</v>
      </c>
      <c r="H172" s="49">
        <v>5.8999999999999997E-2</v>
      </c>
      <c r="I172" s="49">
        <v>4.63</v>
      </c>
      <c r="J172" s="51">
        <v>1780.81</v>
      </c>
      <c r="K172" s="49">
        <v>0.73299999999999998</v>
      </c>
      <c r="L172" s="49">
        <v>34.69</v>
      </c>
      <c r="M172" s="49">
        <v>58.07</v>
      </c>
      <c r="N172" s="49">
        <v>40.409999999999997</v>
      </c>
      <c r="O172" s="49">
        <v>0.84199999999999997</v>
      </c>
    </row>
    <row r="173" spans="1:15" s="7" customFormat="1" ht="25.5" outlineLevel="1" x14ac:dyDescent="0.2">
      <c r="A173" s="47" t="s">
        <v>156</v>
      </c>
      <c r="B173" s="48" t="s">
        <v>191</v>
      </c>
      <c r="C173" s="47">
        <v>220</v>
      </c>
      <c r="D173" s="49">
        <v>3.1059999999999999</v>
      </c>
      <c r="E173" s="49">
        <v>5.7249999999999996</v>
      </c>
      <c r="F173" s="49">
        <v>8.74</v>
      </c>
      <c r="G173" s="49">
        <v>100.38200000000001</v>
      </c>
      <c r="H173" s="49">
        <v>6.3E-2</v>
      </c>
      <c r="I173" s="49">
        <v>25.535</v>
      </c>
      <c r="J173" s="49">
        <v>229.38</v>
      </c>
      <c r="K173" s="49">
        <v>2.0289999999999999</v>
      </c>
      <c r="L173" s="49">
        <v>45.637</v>
      </c>
      <c r="M173" s="49">
        <v>55.106999999999999</v>
      </c>
      <c r="N173" s="49">
        <v>22.538</v>
      </c>
      <c r="O173" s="49">
        <v>0.89400000000000002</v>
      </c>
    </row>
    <row r="174" spans="1:15" s="7" customFormat="1" ht="29.25" customHeight="1" outlineLevel="1" x14ac:dyDescent="0.2">
      <c r="A174" s="47" t="s">
        <v>147</v>
      </c>
      <c r="B174" s="48" t="s">
        <v>148</v>
      </c>
      <c r="C174" s="47">
        <v>80</v>
      </c>
      <c r="D174" s="49">
        <v>13.259</v>
      </c>
      <c r="E174" s="49">
        <v>11.776999999999999</v>
      </c>
      <c r="F174" s="49">
        <v>13.512</v>
      </c>
      <c r="G174" s="49">
        <v>213.68199999999999</v>
      </c>
      <c r="H174" s="49">
        <v>9.9000000000000005E-2</v>
      </c>
      <c r="I174" s="49">
        <v>1.18</v>
      </c>
      <c r="J174" s="49">
        <v>41.3</v>
      </c>
      <c r="K174" s="49">
        <v>1.429</v>
      </c>
      <c r="L174" s="49">
        <v>17.524000000000001</v>
      </c>
      <c r="M174" s="49">
        <v>119.62</v>
      </c>
      <c r="N174" s="49">
        <v>20.706</v>
      </c>
      <c r="O174" s="49">
        <v>1.577</v>
      </c>
    </row>
    <row r="175" spans="1:15" s="7" customFormat="1" ht="12.75" outlineLevel="1" x14ac:dyDescent="0.2">
      <c r="A175" s="47" t="s">
        <v>108</v>
      </c>
      <c r="B175" s="48" t="s">
        <v>65</v>
      </c>
      <c r="C175" s="47">
        <v>30</v>
      </c>
      <c r="D175" s="49">
        <v>0.42399999999999999</v>
      </c>
      <c r="E175" s="49">
        <v>1.226</v>
      </c>
      <c r="F175" s="49">
        <v>1.6859999999999999</v>
      </c>
      <c r="G175" s="49">
        <v>19.64</v>
      </c>
      <c r="H175" s="49">
        <v>1.7999999999999999E-2</v>
      </c>
      <c r="I175" s="49">
        <v>3.2000000000000001E-2</v>
      </c>
      <c r="J175" s="49">
        <v>8</v>
      </c>
      <c r="K175" s="49">
        <v>5.3999999999999999E-2</v>
      </c>
      <c r="L175" s="49">
        <v>7.4</v>
      </c>
      <c r="M175" s="49">
        <v>6.6</v>
      </c>
      <c r="N175" s="49">
        <v>1.04</v>
      </c>
      <c r="O175" s="49">
        <v>0.04</v>
      </c>
    </row>
    <row r="176" spans="1:15" s="7" customFormat="1" ht="12.75" outlineLevel="1" x14ac:dyDescent="0.2">
      <c r="A176" s="47" t="s">
        <v>187</v>
      </c>
      <c r="B176" s="48" t="s">
        <v>80</v>
      </c>
      <c r="C176" s="47">
        <v>180</v>
      </c>
      <c r="D176" s="49">
        <v>2.762</v>
      </c>
      <c r="E176" s="49">
        <v>3.23</v>
      </c>
      <c r="F176" s="49">
        <v>14.422000000000001</v>
      </c>
      <c r="G176" s="49">
        <v>100.336</v>
      </c>
      <c r="H176" s="49">
        <v>0.114</v>
      </c>
      <c r="I176" s="49">
        <v>9.5</v>
      </c>
      <c r="J176" s="49">
        <v>3816</v>
      </c>
      <c r="K176" s="49">
        <v>0.8</v>
      </c>
      <c r="L176" s="49">
        <v>52.26</v>
      </c>
      <c r="M176" s="49">
        <v>105.7</v>
      </c>
      <c r="N176" s="49">
        <v>72.2</v>
      </c>
      <c r="O176" s="49">
        <v>1.3380000000000001</v>
      </c>
    </row>
    <row r="177" spans="1:15" s="7" customFormat="1" ht="25.5" outlineLevel="1" x14ac:dyDescent="0.2">
      <c r="A177" s="47" t="s">
        <v>110</v>
      </c>
      <c r="B177" s="48" t="s">
        <v>111</v>
      </c>
      <c r="C177" s="47">
        <v>180</v>
      </c>
      <c r="D177" s="49">
        <v>0.70199999999999996</v>
      </c>
      <c r="E177" s="49">
        <v>5.3999999999999999E-2</v>
      </c>
      <c r="F177" s="49">
        <v>17.11</v>
      </c>
      <c r="G177" s="49">
        <v>72.78</v>
      </c>
      <c r="H177" s="49">
        <v>1.7999999999999999E-2</v>
      </c>
      <c r="I177" s="49">
        <v>0.72</v>
      </c>
      <c r="J177" s="49"/>
      <c r="K177" s="49">
        <v>0.99</v>
      </c>
      <c r="L177" s="49">
        <v>28.8</v>
      </c>
      <c r="M177" s="49">
        <v>26.28</v>
      </c>
      <c r="N177" s="49">
        <v>18.899999999999999</v>
      </c>
      <c r="O177" s="49">
        <v>0.6</v>
      </c>
    </row>
    <row r="178" spans="1:15" s="7" customFormat="1" ht="12.75" outlineLevel="1" x14ac:dyDescent="0.2">
      <c r="A178" s="47"/>
      <c r="B178" s="48" t="s">
        <v>6</v>
      </c>
      <c r="C178" s="47">
        <v>30</v>
      </c>
      <c r="D178" s="49">
        <v>2.37</v>
      </c>
      <c r="E178" s="49">
        <v>0.3</v>
      </c>
      <c r="F178" s="49">
        <v>14.49</v>
      </c>
      <c r="G178" s="49">
        <v>70.5</v>
      </c>
      <c r="H178" s="49">
        <v>4.8000000000000001E-2</v>
      </c>
      <c r="I178" s="49"/>
      <c r="J178" s="49"/>
      <c r="K178" s="49">
        <v>0.39</v>
      </c>
      <c r="L178" s="49">
        <v>6.9</v>
      </c>
      <c r="M178" s="49">
        <v>26.1</v>
      </c>
      <c r="N178" s="49">
        <v>9.9</v>
      </c>
      <c r="O178" s="49">
        <v>0.6</v>
      </c>
    </row>
    <row r="179" spans="1:15" s="7" customFormat="1" ht="12.75" outlineLevel="1" x14ac:dyDescent="0.2">
      <c r="A179" s="47"/>
      <c r="B179" s="48" t="s">
        <v>21</v>
      </c>
      <c r="C179" s="47">
        <v>40</v>
      </c>
      <c r="D179" s="49">
        <v>2.64</v>
      </c>
      <c r="E179" s="49">
        <v>0.48</v>
      </c>
      <c r="F179" s="49">
        <v>15.856</v>
      </c>
      <c r="G179" s="49">
        <v>79.2</v>
      </c>
      <c r="H179" s="49">
        <v>6.8000000000000005E-2</v>
      </c>
      <c r="I179" s="49"/>
      <c r="J179" s="49"/>
      <c r="K179" s="49">
        <v>0.4</v>
      </c>
      <c r="L179" s="49">
        <v>11.6</v>
      </c>
      <c r="M179" s="49">
        <v>60</v>
      </c>
      <c r="N179" s="49">
        <v>18.8</v>
      </c>
      <c r="O179" s="49">
        <v>1.56</v>
      </c>
    </row>
    <row r="180" spans="1:15" s="7" customFormat="1" ht="12.75" outlineLevel="1" x14ac:dyDescent="0.2">
      <c r="A180" s="47" t="s">
        <v>25</v>
      </c>
      <c r="B180" s="48"/>
      <c r="C180" s="47">
        <f>SUM(C172:C179)</f>
        <v>860</v>
      </c>
      <c r="D180" s="49">
        <f>SUM(D172:D179)</f>
        <v>26.757999999999999</v>
      </c>
      <c r="E180" s="49">
        <f t="shared" ref="E180:O180" si="0">SUM(E172:E179)</f>
        <v>22.9</v>
      </c>
      <c r="F180" s="49">
        <f t="shared" si="0"/>
        <v>98.382999999999996</v>
      </c>
      <c r="G180" s="49">
        <f t="shared" si="0"/>
        <v>715.18000000000006</v>
      </c>
      <c r="H180" s="49">
        <f t="shared" si="0"/>
        <v>0.48699999999999999</v>
      </c>
      <c r="I180" s="49">
        <f t="shared" si="0"/>
        <v>41.596999999999994</v>
      </c>
      <c r="J180" s="49">
        <f t="shared" si="0"/>
        <v>5875.49</v>
      </c>
      <c r="K180" s="49">
        <f t="shared" si="0"/>
        <v>6.8250000000000002</v>
      </c>
      <c r="L180" s="49">
        <f t="shared" si="0"/>
        <v>204.81100000000001</v>
      </c>
      <c r="M180" s="49">
        <f t="shared" si="0"/>
        <v>457.47699999999998</v>
      </c>
      <c r="N180" s="49">
        <f t="shared" si="0"/>
        <v>204.49400000000003</v>
      </c>
      <c r="O180" s="49">
        <f t="shared" si="0"/>
        <v>7.4509999999999987</v>
      </c>
    </row>
    <row r="181" spans="1:15" s="8" customFormat="1" ht="13.5" x14ac:dyDescent="0.25">
      <c r="A181" s="47" t="s">
        <v>9</v>
      </c>
      <c r="B181" s="48"/>
      <c r="C181" s="47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</row>
    <row r="182" spans="1:15" s="6" customFormat="1" ht="13.5" outlineLevel="1" x14ac:dyDescent="0.2">
      <c r="A182" s="47"/>
      <c r="B182" s="48" t="s">
        <v>112</v>
      </c>
      <c r="C182" s="47">
        <v>10</v>
      </c>
      <c r="D182" s="49">
        <v>0.75</v>
      </c>
      <c r="E182" s="49">
        <v>0.98</v>
      </c>
      <c r="F182" s="49">
        <v>7.44</v>
      </c>
      <c r="G182" s="49">
        <v>41.7</v>
      </c>
      <c r="H182" s="49">
        <v>8.0000000000000002E-3</v>
      </c>
      <c r="I182" s="49"/>
      <c r="J182" s="49">
        <v>1</v>
      </c>
      <c r="K182" s="49"/>
      <c r="L182" s="49">
        <v>2.9</v>
      </c>
      <c r="M182" s="49">
        <v>9</v>
      </c>
      <c r="N182" s="49">
        <v>2</v>
      </c>
      <c r="O182" s="49">
        <v>0.21</v>
      </c>
    </row>
    <row r="183" spans="1:15" s="7" customFormat="1" ht="12.75" outlineLevel="1" x14ac:dyDescent="0.2">
      <c r="A183" s="47"/>
      <c r="B183" s="48" t="s">
        <v>188</v>
      </c>
      <c r="C183" s="47">
        <v>200</v>
      </c>
      <c r="D183" s="49">
        <v>8.1999999999999993</v>
      </c>
      <c r="E183" s="49">
        <v>3</v>
      </c>
      <c r="F183" s="49">
        <v>11.8</v>
      </c>
      <c r="G183" s="49">
        <v>114</v>
      </c>
      <c r="H183" s="49"/>
      <c r="I183" s="49">
        <v>1.2</v>
      </c>
      <c r="J183" s="49">
        <v>20</v>
      </c>
      <c r="K183" s="49"/>
      <c r="L183" s="49">
        <v>248</v>
      </c>
      <c r="M183" s="49">
        <v>190</v>
      </c>
      <c r="N183" s="49">
        <v>30</v>
      </c>
      <c r="O183" s="49">
        <v>0.2</v>
      </c>
    </row>
    <row r="184" spans="1:15" s="7" customFormat="1" ht="12.75" outlineLevel="1" x14ac:dyDescent="0.2">
      <c r="A184" s="47"/>
      <c r="B184" s="48" t="s">
        <v>132</v>
      </c>
      <c r="C184" s="47">
        <v>185</v>
      </c>
      <c r="D184" s="49">
        <v>0.74</v>
      </c>
      <c r="E184" s="49">
        <v>0.74</v>
      </c>
      <c r="F184" s="49">
        <v>18.13</v>
      </c>
      <c r="G184" s="49">
        <v>86.95</v>
      </c>
      <c r="H184" s="49">
        <v>5.6000000000000001E-2</v>
      </c>
      <c r="I184" s="49">
        <v>18.5</v>
      </c>
      <c r="J184" s="49">
        <v>9.25</v>
      </c>
      <c r="K184" s="49">
        <v>0.37</v>
      </c>
      <c r="L184" s="49">
        <v>29.6</v>
      </c>
      <c r="M184" s="49">
        <v>20.350000000000001</v>
      </c>
      <c r="N184" s="49">
        <v>16.649999999999999</v>
      </c>
      <c r="O184" s="49">
        <v>4.07</v>
      </c>
    </row>
    <row r="185" spans="1:15" s="7" customFormat="1" ht="12.75" outlineLevel="1" x14ac:dyDescent="0.2">
      <c r="A185" s="47" t="s">
        <v>24</v>
      </c>
      <c r="B185" s="48"/>
      <c r="C185" s="47">
        <f>SUM(C182:C184)</f>
        <v>395</v>
      </c>
      <c r="D185" s="49">
        <v>9.69</v>
      </c>
      <c r="E185" s="49">
        <v>4.72</v>
      </c>
      <c r="F185" s="49">
        <v>37.369999999999997</v>
      </c>
      <c r="G185" s="49">
        <v>242.65</v>
      </c>
      <c r="H185" s="49">
        <v>6.4000000000000001E-2</v>
      </c>
      <c r="I185" s="49">
        <v>19.7</v>
      </c>
      <c r="J185" s="49">
        <v>30.25</v>
      </c>
      <c r="K185" s="49">
        <v>0.37</v>
      </c>
      <c r="L185" s="49">
        <v>280.5</v>
      </c>
      <c r="M185" s="49">
        <v>219.35</v>
      </c>
      <c r="N185" s="49">
        <v>48.65</v>
      </c>
      <c r="O185" s="49">
        <v>4.4800000000000004</v>
      </c>
    </row>
    <row r="186" spans="1:15" s="8" customFormat="1" ht="13.5" x14ac:dyDescent="0.25">
      <c r="A186" s="47" t="s">
        <v>34</v>
      </c>
      <c r="B186" s="48"/>
      <c r="C186" s="47"/>
      <c r="D186" s="49">
        <f>D170+D180+D185</f>
        <v>71.536000000000001</v>
      </c>
      <c r="E186" s="49">
        <f t="shared" ref="E186:O186" si="1">E170+E180+E185</f>
        <v>57.019999999999996</v>
      </c>
      <c r="F186" s="49">
        <f t="shared" si="1"/>
        <v>217.45699999999999</v>
      </c>
      <c r="G186" s="49">
        <f t="shared" si="1"/>
        <v>1694.3570000000002</v>
      </c>
      <c r="H186" s="49">
        <f t="shared" si="1"/>
        <v>0.76899999999999991</v>
      </c>
      <c r="I186" s="49">
        <f t="shared" si="1"/>
        <v>66.280999999999992</v>
      </c>
      <c r="J186" s="49">
        <f t="shared" si="1"/>
        <v>6155.74</v>
      </c>
      <c r="K186" s="49">
        <f t="shared" si="1"/>
        <v>11.217999999999998</v>
      </c>
      <c r="L186" s="49">
        <f t="shared" si="1"/>
        <v>651.03200000000004</v>
      </c>
      <c r="M186" s="49">
        <f t="shared" si="1"/>
        <v>1136.3929999999998</v>
      </c>
      <c r="N186" s="49">
        <f t="shared" si="1"/>
        <v>338.63499999999999</v>
      </c>
      <c r="O186" s="49">
        <f t="shared" si="1"/>
        <v>16.934999999999999</v>
      </c>
    </row>
    <row r="187" spans="1:15" s="9" customFormat="1" ht="12.75" x14ac:dyDescent="0.2">
      <c r="A187" s="47" t="s">
        <v>33</v>
      </c>
      <c r="B187" s="48"/>
      <c r="C187" s="47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</row>
    <row r="188" spans="1:15" s="5" customFormat="1" ht="25.5" outlineLevel="1" x14ac:dyDescent="0.2">
      <c r="A188" s="47" t="s">
        <v>49</v>
      </c>
      <c r="B188" s="48" t="s">
        <v>48</v>
      </c>
      <c r="C188" s="47" t="s">
        <v>0</v>
      </c>
      <c r="D188" s="49" t="s">
        <v>1</v>
      </c>
      <c r="E188" s="49"/>
      <c r="F188" s="49"/>
      <c r="G188" s="49" t="s">
        <v>47</v>
      </c>
      <c r="H188" s="49" t="s">
        <v>11</v>
      </c>
      <c r="I188" s="49"/>
      <c r="J188" s="49"/>
      <c r="K188" s="49"/>
      <c r="L188" s="49" t="s">
        <v>12</v>
      </c>
      <c r="M188" s="49"/>
      <c r="N188" s="49"/>
      <c r="O188" s="49"/>
    </row>
    <row r="189" spans="1:15" s="5" customFormat="1" ht="12.75" outlineLevel="1" x14ac:dyDescent="0.2">
      <c r="A189" s="47"/>
      <c r="B189" s="48"/>
      <c r="C189" s="47"/>
      <c r="D189" s="49" t="s">
        <v>2</v>
      </c>
      <c r="E189" s="49" t="s">
        <v>3</v>
      </c>
      <c r="F189" s="49" t="s">
        <v>4</v>
      </c>
      <c r="G189" s="49"/>
      <c r="H189" s="49" t="s">
        <v>13</v>
      </c>
      <c r="I189" s="49" t="s">
        <v>14</v>
      </c>
      <c r="J189" s="49" t="s">
        <v>15</v>
      </c>
      <c r="K189" s="49" t="s">
        <v>16</v>
      </c>
      <c r="L189" s="49" t="s">
        <v>17</v>
      </c>
      <c r="M189" s="49" t="s">
        <v>18</v>
      </c>
      <c r="N189" s="49" t="s">
        <v>19</v>
      </c>
      <c r="O189" s="49" t="s">
        <v>20</v>
      </c>
    </row>
    <row r="190" spans="1:15" s="5" customFormat="1" ht="12.75" outlineLevel="1" x14ac:dyDescent="0.2">
      <c r="A190" s="47" t="s">
        <v>27</v>
      </c>
      <c r="B190" s="48"/>
      <c r="C190" s="47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</row>
    <row r="191" spans="1:15" s="6" customFormat="1" ht="13.5" outlineLevel="1" x14ac:dyDescent="0.2">
      <c r="A191" s="47" t="s">
        <v>157</v>
      </c>
      <c r="B191" s="48" t="s">
        <v>55</v>
      </c>
      <c r="C191" s="47">
        <v>150</v>
      </c>
      <c r="D191" s="49">
        <v>27.434000000000001</v>
      </c>
      <c r="E191" s="49">
        <v>16.111000000000001</v>
      </c>
      <c r="F191" s="49">
        <v>24.771000000000001</v>
      </c>
      <c r="G191" s="49">
        <v>368.55599999999998</v>
      </c>
      <c r="H191" s="49">
        <v>0.14699999999999999</v>
      </c>
      <c r="I191" s="49">
        <v>0.71399999999999997</v>
      </c>
      <c r="J191" s="49">
        <v>106</v>
      </c>
      <c r="K191" s="49">
        <v>0.34300000000000003</v>
      </c>
      <c r="L191" s="49">
        <v>245.136</v>
      </c>
      <c r="M191" s="49">
        <v>336.34100000000001</v>
      </c>
      <c r="N191" s="49">
        <v>37.606999999999999</v>
      </c>
      <c r="O191" s="49">
        <v>1.1040000000000001</v>
      </c>
    </row>
    <row r="192" spans="1:15" s="7" customFormat="1" ht="12.75" outlineLevel="1" x14ac:dyDescent="0.2">
      <c r="A192" s="47" t="s">
        <v>158</v>
      </c>
      <c r="B192" s="48" t="s">
        <v>81</v>
      </c>
      <c r="C192" s="47">
        <v>30</v>
      </c>
      <c r="D192" s="49">
        <v>0.156</v>
      </c>
      <c r="E192" s="49">
        <v>8.9999999999999993E-3</v>
      </c>
      <c r="F192" s="49">
        <v>19.494</v>
      </c>
      <c r="G192" s="49">
        <v>78.78</v>
      </c>
      <c r="H192" s="49">
        <v>3.0000000000000001E-3</v>
      </c>
      <c r="I192" s="49">
        <v>0.12</v>
      </c>
      <c r="J192" s="49">
        <v>17.489999999999998</v>
      </c>
      <c r="K192" s="49">
        <v>0.16500000000000001</v>
      </c>
      <c r="L192" s="49">
        <v>4.8</v>
      </c>
      <c r="M192" s="49">
        <v>4.38</v>
      </c>
      <c r="N192" s="49">
        <v>3.15</v>
      </c>
      <c r="O192" s="49">
        <v>0.15</v>
      </c>
    </row>
    <row r="193" spans="1:15" s="7" customFormat="1" ht="12.75" outlineLevel="1" x14ac:dyDescent="0.2">
      <c r="A193" s="47" t="s">
        <v>144</v>
      </c>
      <c r="B193" s="48" t="s">
        <v>82</v>
      </c>
      <c r="C193" s="47">
        <v>187</v>
      </c>
      <c r="D193" s="49">
        <v>5.3999999999999999E-2</v>
      </c>
      <c r="E193" s="49">
        <v>6.0000000000000001E-3</v>
      </c>
      <c r="F193" s="49">
        <v>8.1669999999999998</v>
      </c>
      <c r="G193" s="49">
        <v>33.972000000000001</v>
      </c>
      <c r="H193" s="49">
        <v>3.0000000000000001E-3</v>
      </c>
      <c r="I193" s="49">
        <v>2.5</v>
      </c>
      <c r="J193" s="49"/>
      <c r="K193" s="49">
        <v>1.2E-2</v>
      </c>
      <c r="L193" s="49">
        <v>7.35</v>
      </c>
      <c r="M193" s="49">
        <v>9.56</v>
      </c>
      <c r="N193" s="49">
        <v>5.12</v>
      </c>
      <c r="O193" s="49">
        <v>0.88</v>
      </c>
    </row>
    <row r="194" spans="1:15" s="7" customFormat="1" ht="12.75" outlineLevel="1" x14ac:dyDescent="0.2">
      <c r="A194" s="47"/>
      <c r="B194" s="48" t="s">
        <v>104</v>
      </c>
      <c r="C194" s="47">
        <v>45</v>
      </c>
      <c r="D194" s="49">
        <v>3.375</v>
      </c>
      <c r="E194" s="49">
        <v>1.3049999999999999</v>
      </c>
      <c r="F194" s="49">
        <v>23.13</v>
      </c>
      <c r="G194" s="49">
        <v>117.765</v>
      </c>
      <c r="H194" s="49">
        <v>0.05</v>
      </c>
      <c r="I194" s="49"/>
      <c r="J194" s="49"/>
      <c r="K194" s="49">
        <v>0.76500000000000001</v>
      </c>
      <c r="L194" s="49">
        <v>8.5500000000000007</v>
      </c>
      <c r="M194" s="49">
        <v>29.25</v>
      </c>
      <c r="N194" s="49">
        <v>5.85</v>
      </c>
      <c r="O194" s="49">
        <v>0.54</v>
      </c>
    </row>
    <row r="195" spans="1:15" s="7" customFormat="1" ht="12.75" outlineLevel="1" x14ac:dyDescent="0.2">
      <c r="A195" s="47"/>
      <c r="B195" s="48" t="s">
        <v>132</v>
      </c>
      <c r="C195" s="47">
        <v>150</v>
      </c>
      <c r="D195" s="49">
        <v>0.6</v>
      </c>
      <c r="E195" s="49">
        <v>0.6</v>
      </c>
      <c r="F195" s="49">
        <v>14.7</v>
      </c>
      <c r="G195" s="49">
        <v>70.5</v>
      </c>
      <c r="H195" s="49">
        <v>4.4999999999999998E-2</v>
      </c>
      <c r="I195" s="49">
        <v>15</v>
      </c>
      <c r="J195" s="49">
        <v>7.5</v>
      </c>
      <c r="K195" s="49">
        <v>0.3</v>
      </c>
      <c r="L195" s="49">
        <v>24</v>
      </c>
      <c r="M195" s="49">
        <v>16.5</v>
      </c>
      <c r="N195" s="49">
        <v>13.5</v>
      </c>
      <c r="O195" s="49">
        <v>3.3</v>
      </c>
    </row>
    <row r="196" spans="1:15" s="7" customFormat="1" ht="12.75" outlineLevel="1" x14ac:dyDescent="0.2">
      <c r="A196" s="47" t="s">
        <v>26</v>
      </c>
      <c r="B196" s="48"/>
      <c r="C196" s="47">
        <f>SUM(C191:C195)</f>
        <v>562</v>
      </c>
      <c r="D196" s="49">
        <v>31.619</v>
      </c>
      <c r="E196" s="49">
        <v>18.030999999999999</v>
      </c>
      <c r="F196" s="49">
        <v>90.262</v>
      </c>
      <c r="G196" s="49">
        <v>669.57299999999998</v>
      </c>
      <c r="H196" s="49">
        <v>0.248</v>
      </c>
      <c r="I196" s="49">
        <v>18.334</v>
      </c>
      <c r="J196" s="49">
        <v>130.99</v>
      </c>
      <c r="K196" s="49">
        <v>1.585</v>
      </c>
      <c r="L196" s="49">
        <v>289.83600000000001</v>
      </c>
      <c r="M196" s="49">
        <v>396.03100000000001</v>
      </c>
      <c r="N196" s="49">
        <v>65.227000000000004</v>
      </c>
      <c r="O196" s="49">
        <v>5.9740000000000002</v>
      </c>
    </row>
    <row r="197" spans="1:15" s="7" customFormat="1" ht="12.75" outlineLevel="1" x14ac:dyDescent="0.2">
      <c r="A197" s="47" t="s">
        <v>8</v>
      </c>
      <c r="B197" s="48"/>
      <c r="C197" s="47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</row>
    <row r="198" spans="1:15" s="7" customFormat="1" ht="25.5" outlineLevel="1" x14ac:dyDescent="0.2">
      <c r="A198" s="47" t="s">
        <v>155</v>
      </c>
      <c r="B198" s="48" t="s">
        <v>52</v>
      </c>
      <c r="C198" s="47">
        <v>100</v>
      </c>
      <c r="D198" s="49">
        <v>1.667</v>
      </c>
      <c r="E198" s="50">
        <v>2.1800000000000002</v>
      </c>
      <c r="F198" s="49">
        <v>8.1989999999999998</v>
      </c>
      <c r="G198" s="49">
        <v>59.491999999999997</v>
      </c>
      <c r="H198" s="49">
        <v>4.4999999999999998E-2</v>
      </c>
      <c r="I198" s="49">
        <v>9.8000000000000007</v>
      </c>
      <c r="J198" s="51">
        <v>13.4</v>
      </c>
      <c r="K198" s="49">
        <v>1.026</v>
      </c>
      <c r="L198" s="49">
        <v>27.93</v>
      </c>
      <c r="M198" s="49">
        <v>41.92</v>
      </c>
      <c r="N198" s="49">
        <v>18.57</v>
      </c>
      <c r="O198" s="49">
        <v>1.3109999999999999</v>
      </c>
    </row>
    <row r="199" spans="1:15" s="8" customFormat="1" ht="13.5" x14ac:dyDescent="0.25">
      <c r="A199" s="47" t="s">
        <v>160</v>
      </c>
      <c r="B199" s="48" t="s">
        <v>192</v>
      </c>
      <c r="C199" s="47">
        <v>220</v>
      </c>
      <c r="D199" s="49">
        <v>7.2510000000000003</v>
      </c>
      <c r="E199" s="49">
        <v>6.0810000000000004</v>
      </c>
      <c r="F199" s="49">
        <v>12.496</v>
      </c>
      <c r="G199" s="49">
        <v>134.374</v>
      </c>
      <c r="H199" s="49">
        <v>0.152</v>
      </c>
      <c r="I199" s="49">
        <v>20.042999999999999</v>
      </c>
      <c r="J199" s="49">
        <v>8.1</v>
      </c>
      <c r="K199" s="49">
        <v>2.407</v>
      </c>
      <c r="L199" s="49">
        <v>22.17</v>
      </c>
      <c r="M199" s="49">
        <v>105.21</v>
      </c>
      <c r="N199" s="49">
        <v>29.44</v>
      </c>
      <c r="O199" s="49">
        <v>1.071</v>
      </c>
    </row>
    <row r="200" spans="1:15" s="6" customFormat="1" ht="13.5" outlineLevel="1" x14ac:dyDescent="0.2">
      <c r="A200" s="47" t="s">
        <v>177</v>
      </c>
      <c r="B200" s="48" t="s">
        <v>178</v>
      </c>
      <c r="C200" s="47">
        <v>90</v>
      </c>
      <c r="D200" s="49">
        <v>12.897</v>
      </c>
      <c r="E200" s="49">
        <v>7.2220000000000004</v>
      </c>
      <c r="F200" s="49">
        <v>7.5659999999999998</v>
      </c>
      <c r="G200" s="49">
        <v>147.791</v>
      </c>
      <c r="H200" s="49">
        <v>0.24199999999999999</v>
      </c>
      <c r="I200" s="49">
        <v>23.062000000000001</v>
      </c>
      <c r="J200" s="49">
        <v>5511</v>
      </c>
      <c r="K200" s="49">
        <v>1.61</v>
      </c>
      <c r="L200" s="49">
        <v>24.9</v>
      </c>
      <c r="M200" s="49">
        <v>228.06</v>
      </c>
      <c r="N200" s="49">
        <v>15.35</v>
      </c>
      <c r="O200" s="49">
        <v>4.8</v>
      </c>
    </row>
    <row r="201" spans="1:15" s="7" customFormat="1" ht="12.75" outlineLevel="1" x14ac:dyDescent="0.2">
      <c r="A201" s="47" t="s">
        <v>161</v>
      </c>
      <c r="B201" s="48" t="s">
        <v>57</v>
      </c>
      <c r="C201" s="47">
        <v>180</v>
      </c>
      <c r="D201" s="49">
        <v>10.135999999999999</v>
      </c>
      <c r="E201" s="49">
        <v>7.7149999999999999</v>
      </c>
      <c r="F201" s="49">
        <v>45.771000000000001</v>
      </c>
      <c r="G201" s="49">
        <v>292.66300000000001</v>
      </c>
      <c r="H201" s="49">
        <v>0.34499999999999997</v>
      </c>
      <c r="I201" s="49"/>
      <c r="J201" s="49">
        <v>28</v>
      </c>
      <c r="K201" s="49">
        <v>0.71</v>
      </c>
      <c r="L201" s="49">
        <v>18.983000000000001</v>
      </c>
      <c r="M201" s="49">
        <v>240.76599999999999</v>
      </c>
      <c r="N201" s="49">
        <v>160.078</v>
      </c>
      <c r="O201" s="49">
        <v>5.3840000000000003</v>
      </c>
    </row>
    <row r="202" spans="1:15" s="7" customFormat="1" ht="12.75" customHeight="1" outlineLevel="1" x14ac:dyDescent="0.2">
      <c r="A202" s="47" t="s">
        <v>120</v>
      </c>
      <c r="B202" s="48" t="s">
        <v>60</v>
      </c>
      <c r="C202" s="47">
        <v>180</v>
      </c>
      <c r="D202" s="49">
        <v>0.14399999999999999</v>
      </c>
      <c r="E202" s="49">
        <v>0.14399999999999999</v>
      </c>
      <c r="F202" s="49">
        <v>11.512</v>
      </c>
      <c r="G202" s="49">
        <v>48.84</v>
      </c>
      <c r="H202" s="49">
        <v>1.0999999999999999E-2</v>
      </c>
      <c r="I202" s="49">
        <v>3.6</v>
      </c>
      <c r="J202" s="49">
        <v>1.8</v>
      </c>
      <c r="K202" s="49">
        <v>7.1999999999999995E-2</v>
      </c>
      <c r="L202" s="49">
        <v>5.76</v>
      </c>
      <c r="M202" s="49">
        <v>3.96</v>
      </c>
      <c r="N202" s="49">
        <v>3.24</v>
      </c>
      <c r="O202" s="49">
        <v>0.81599999999999995</v>
      </c>
    </row>
    <row r="203" spans="1:15" s="7" customFormat="1" ht="12.75" outlineLevel="1" x14ac:dyDescent="0.2">
      <c r="A203" s="47"/>
      <c r="B203" s="48" t="s">
        <v>6</v>
      </c>
      <c r="C203" s="47">
        <v>30</v>
      </c>
      <c r="D203" s="49">
        <v>2.37</v>
      </c>
      <c r="E203" s="49">
        <v>0.3</v>
      </c>
      <c r="F203" s="49">
        <v>14.49</v>
      </c>
      <c r="G203" s="49">
        <v>70.5</v>
      </c>
      <c r="H203" s="49">
        <v>4.8000000000000001E-2</v>
      </c>
      <c r="I203" s="49"/>
      <c r="J203" s="49"/>
      <c r="K203" s="49">
        <v>0.39</v>
      </c>
      <c r="L203" s="49">
        <v>6.9</v>
      </c>
      <c r="M203" s="49">
        <v>26.1</v>
      </c>
      <c r="N203" s="49">
        <v>9.9</v>
      </c>
      <c r="O203" s="49">
        <v>0.6</v>
      </c>
    </row>
    <row r="204" spans="1:15" s="7" customFormat="1" ht="12.75" outlineLevel="1" x14ac:dyDescent="0.2">
      <c r="A204" s="47"/>
      <c r="B204" s="48" t="s">
        <v>21</v>
      </c>
      <c r="C204" s="47">
        <v>40</v>
      </c>
      <c r="D204" s="49">
        <v>2.64</v>
      </c>
      <c r="E204" s="49">
        <v>0.48</v>
      </c>
      <c r="F204" s="49">
        <v>15.856</v>
      </c>
      <c r="G204" s="49">
        <v>79.2</v>
      </c>
      <c r="H204" s="49">
        <v>6.8000000000000005E-2</v>
      </c>
      <c r="I204" s="49"/>
      <c r="J204" s="49"/>
      <c r="K204" s="49">
        <v>0.4</v>
      </c>
      <c r="L204" s="49">
        <v>11.6</v>
      </c>
      <c r="M204" s="49">
        <v>60</v>
      </c>
      <c r="N204" s="49">
        <v>18.8</v>
      </c>
      <c r="O204" s="49">
        <v>1.56</v>
      </c>
    </row>
    <row r="205" spans="1:15" s="7" customFormat="1" ht="12.75" outlineLevel="1" x14ac:dyDescent="0.2">
      <c r="A205" s="47" t="s">
        <v>25</v>
      </c>
      <c r="B205" s="48"/>
      <c r="C205" s="47">
        <f>SUM(C198:C204)</f>
        <v>840</v>
      </c>
      <c r="D205" s="49">
        <f>SUM(D198:D204)</f>
        <v>37.104999999999997</v>
      </c>
      <c r="E205" s="49">
        <f t="shared" ref="E205:O205" si="2">SUM(E198:E204)</f>
        <v>24.122</v>
      </c>
      <c r="F205" s="49">
        <f t="shared" si="2"/>
        <v>115.88999999999999</v>
      </c>
      <c r="G205" s="49">
        <f t="shared" si="2"/>
        <v>832.86</v>
      </c>
      <c r="H205" s="49">
        <f t="shared" si="2"/>
        <v>0.91100000000000003</v>
      </c>
      <c r="I205" s="49">
        <f t="shared" si="2"/>
        <v>56.505000000000003</v>
      </c>
      <c r="J205" s="49">
        <f t="shared" si="2"/>
        <v>5562.3</v>
      </c>
      <c r="K205" s="49">
        <f t="shared" si="2"/>
        <v>6.6150000000000002</v>
      </c>
      <c r="L205" s="49">
        <f t="shared" si="2"/>
        <v>118.24300000000001</v>
      </c>
      <c r="M205" s="49">
        <f t="shared" si="2"/>
        <v>706.01600000000008</v>
      </c>
      <c r="N205" s="49">
        <f t="shared" si="2"/>
        <v>255.37800000000004</v>
      </c>
      <c r="O205" s="49">
        <f t="shared" si="2"/>
        <v>15.542</v>
      </c>
    </row>
    <row r="206" spans="1:15" s="7" customFormat="1" ht="12.75" outlineLevel="1" x14ac:dyDescent="0.2">
      <c r="A206" s="47" t="s">
        <v>9</v>
      </c>
      <c r="B206" s="48"/>
      <c r="C206" s="47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</row>
    <row r="207" spans="1:15" s="7" customFormat="1" ht="12.75" outlineLevel="1" x14ac:dyDescent="0.2">
      <c r="A207" s="47"/>
      <c r="B207" s="48" t="s">
        <v>121</v>
      </c>
      <c r="C207" s="47">
        <v>10</v>
      </c>
      <c r="D207" s="49">
        <v>0.08</v>
      </c>
      <c r="E207" s="49">
        <v>0.01</v>
      </c>
      <c r="F207" s="49">
        <v>7.98</v>
      </c>
      <c r="G207" s="49">
        <v>32.6</v>
      </c>
      <c r="H207" s="49"/>
      <c r="I207" s="49"/>
      <c r="J207" s="49"/>
      <c r="K207" s="49"/>
      <c r="L207" s="49">
        <v>2.5</v>
      </c>
      <c r="M207" s="49">
        <v>1.2</v>
      </c>
      <c r="N207" s="49">
        <v>0.6</v>
      </c>
      <c r="O207" s="49">
        <v>0.14000000000000001</v>
      </c>
    </row>
    <row r="208" spans="1:15" s="7" customFormat="1" ht="12.75" outlineLevel="1" x14ac:dyDescent="0.2">
      <c r="A208" s="47"/>
      <c r="B208" s="48" t="s">
        <v>188</v>
      </c>
      <c r="C208" s="47">
        <v>200</v>
      </c>
      <c r="D208" s="49">
        <v>8.1999999999999993</v>
      </c>
      <c r="E208" s="49">
        <v>3</v>
      </c>
      <c r="F208" s="49">
        <v>11.8</v>
      </c>
      <c r="G208" s="49">
        <v>114</v>
      </c>
      <c r="H208" s="49"/>
      <c r="I208" s="49">
        <v>1.2</v>
      </c>
      <c r="J208" s="49">
        <v>20</v>
      </c>
      <c r="K208" s="49"/>
      <c r="L208" s="49">
        <v>248</v>
      </c>
      <c r="M208" s="49">
        <v>190</v>
      </c>
      <c r="N208" s="49">
        <v>30</v>
      </c>
      <c r="O208" s="49">
        <v>0.2</v>
      </c>
    </row>
    <row r="209" spans="1:15" s="8" customFormat="1" ht="13.5" x14ac:dyDescent="0.25">
      <c r="A209" s="47"/>
      <c r="B209" s="48" t="s">
        <v>122</v>
      </c>
      <c r="C209" s="47">
        <v>185</v>
      </c>
      <c r="D209" s="49">
        <v>1.48</v>
      </c>
      <c r="E209" s="49">
        <v>0.37</v>
      </c>
      <c r="F209" s="49">
        <v>13.875</v>
      </c>
      <c r="G209" s="49">
        <v>70.3</v>
      </c>
      <c r="H209" s="49">
        <v>0.111</v>
      </c>
      <c r="I209" s="49">
        <v>70.3</v>
      </c>
      <c r="J209" s="49"/>
      <c r="K209" s="49">
        <v>0.37</v>
      </c>
      <c r="L209" s="49">
        <v>64.75</v>
      </c>
      <c r="M209" s="49">
        <v>31.45</v>
      </c>
      <c r="N209" s="49">
        <v>20.350000000000001</v>
      </c>
      <c r="O209" s="49">
        <v>0.185</v>
      </c>
    </row>
    <row r="210" spans="1:15" s="6" customFormat="1" ht="13.5" outlineLevel="1" x14ac:dyDescent="0.2">
      <c r="A210" s="47" t="s">
        <v>24</v>
      </c>
      <c r="B210" s="48"/>
      <c r="C210" s="47">
        <f>SUM(C207:C209)</f>
        <v>395</v>
      </c>
      <c r="D210" s="49">
        <v>9.76</v>
      </c>
      <c r="E210" s="49">
        <v>3.38</v>
      </c>
      <c r="F210" s="49">
        <v>33.655000000000001</v>
      </c>
      <c r="G210" s="49">
        <v>216.9</v>
      </c>
      <c r="H210" s="49">
        <v>0.111</v>
      </c>
      <c r="I210" s="49">
        <v>71.5</v>
      </c>
      <c r="J210" s="49">
        <v>20</v>
      </c>
      <c r="K210" s="49">
        <v>0.37</v>
      </c>
      <c r="L210" s="49">
        <v>315.25</v>
      </c>
      <c r="M210" s="49">
        <v>222.65</v>
      </c>
      <c r="N210" s="49">
        <v>50.95</v>
      </c>
      <c r="O210" s="49">
        <v>0.52500000000000002</v>
      </c>
    </row>
    <row r="211" spans="1:15" s="7" customFormat="1" ht="12.75" outlineLevel="1" x14ac:dyDescent="0.2">
      <c r="A211" s="47" t="s">
        <v>32</v>
      </c>
      <c r="B211" s="48"/>
      <c r="C211" s="47"/>
      <c r="D211" s="49">
        <f>D196+D205+D210</f>
        <v>78.483999999999995</v>
      </c>
      <c r="E211" s="49">
        <f t="shared" ref="E211:O211" si="3">E196+E205+E210</f>
        <v>45.533000000000001</v>
      </c>
      <c r="F211" s="49">
        <f t="shared" si="3"/>
        <v>239.80699999999999</v>
      </c>
      <c r="G211" s="49">
        <f t="shared" si="3"/>
        <v>1719.3330000000001</v>
      </c>
      <c r="H211" s="49">
        <f t="shared" si="3"/>
        <v>1.27</v>
      </c>
      <c r="I211" s="49">
        <f t="shared" si="3"/>
        <v>146.339</v>
      </c>
      <c r="J211" s="49">
        <f t="shared" si="3"/>
        <v>5713.29</v>
      </c>
      <c r="K211" s="49">
        <f t="shared" si="3"/>
        <v>8.5699999999999985</v>
      </c>
      <c r="L211" s="49">
        <f t="shared" si="3"/>
        <v>723.32899999999995</v>
      </c>
      <c r="M211" s="49">
        <f t="shared" si="3"/>
        <v>1324.6970000000001</v>
      </c>
      <c r="N211" s="49">
        <f t="shared" si="3"/>
        <v>371.55500000000001</v>
      </c>
      <c r="O211" s="49">
        <f t="shared" si="3"/>
        <v>22.040999999999997</v>
      </c>
    </row>
    <row r="212" spans="1:15" s="7" customFormat="1" ht="12.75" outlineLevel="1" x14ac:dyDescent="0.2">
      <c r="A212" s="47" t="s">
        <v>31</v>
      </c>
      <c r="B212" s="48"/>
      <c r="C212" s="47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</row>
    <row r="213" spans="1:15" s="7" customFormat="1" ht="25.5" outlineLevel="1" x14ac:dyDescent="0.2">
      <c r="A213" s="47" t="s">
        <v>49</v>
      </c>
      <c r="B213" s="48" t="s">
        <v>48</v>
      </c>
      <c r="C213" s="47" t="s">
        <v>0</v>
      </c>
      <c r="D213" s="49" t="s">
        <v>1</v>
      </c>
      <c r="E213" s="49"/>
      <c r="F213" s="49"/>
      <c r="G213" s="49" t="s">
        <v>47</v>
      </c>
      <c r="H213" s="49" t="s">
        <v>11</v>
      </c>
      <c r="I213" s="49"/>
      <c r="J213" s="49"/>
      <c r="K213" s="49"/>
      <c r="L213" s="49" t="s">
        <v>12</v>
      </c>
      <c r="M213" s="49"/>
      <c r="N213" s="49"/>
      <c r="O213" s="49"/>
    </row>
    <row r="214" spans="1:15" s="8" customFormat="1" ht="13.5" x14ac:dyDescent="0.25">
      <c r="A214" s="47"/>
      <c r="B214" s="48"/>
      <c r="C214" s="47"/>
      <c r="D214" s="49" t="s">
        <v>2</v>
      </c>
      <c r="E214" s="49" t="s">
        <v>3</v>
      </c>
      <c r="F214" s="49" t="s">
        <v>4</v>
      </c>
      <c r="G214" s="49"/>
      <c r="H214" s="49" t="s">
        <v>13</v>
      </c>
      <c r="I214" s="49" t="s">
        <v>14</v>
      </c>
      <c r="J214" s="49" t="s">
        <v>15</v>
      </c>
      <c r="K214" s="49" t="s">
        <v>16</v>
      </c>
      <c r="L214" s="49" t="s">
        <v>17</v>
      </c>
      <c r="M214" s="49" t="s">
        <v>18</v>
      </c>
      <c r="N214" s="49" t="s">
        <v>19</v>
      </c>
      <c r="O214" s="49" t="s">
        <v>20</v>
      </c>
    </row>
    <row r="215" spans="1:15" s="9" customFormat="1" ht="12.75" x14ac:dyDescent="0.2">
      <c r="A215" s="47" t="s">
        <v>27</v>
      </c>
      <c r="B215" s="48"/>
      <c r="C215" s="47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</row>
    <row r="216" spans="1:15" s="5" customFormat="1" ht="12.75" outlineLevel="1" x14ac:dyDescent="0.2">
      <c r="A216" s="47" t="s">
        <v>181</v>
      </c>
      <c r="B216" s="48" t="s">
        <v>56</v>
      </c>
      <c r="C216" s="47">
        <v>40</v>
      </c>
      <c r="D216" s="49">
        <v>0.32</v>
      </c>
      <c r="E216" s="49">
        <v>0.04</v>
      </c>
      <c r="F216" s="49">
        <v>0.68</v>
      </c>
      <c r="G216" s="49">
        <v>5.2</v>
      </c>
      <c r="H216" s="49">
        <v>8.0000000000000002E-3</v>
      </c>
      <c r="I216" s="49">
        <v>2</v>
      </c>
      <c r="J216" s="49">
        <v>2</v>
      </c>
      <c r="K216" s="49">
        <v>0.04</v>
      </c>
      <c r="L216" s="49">
        <v>9.1999999999999993</v>
      </c>
      <c r="M216" s="49">
        <v>9.6</v>
      </c>
      <c r="N216" s="49">
        <v>5.6</v>
      </c>
      <c r="O216" s="49">
        <v>0.24</v>
      </c>
    </row>
    <row r="217" spans="1:15" s="5" customFormat="1" ht="25.5" outlineLevel="1" x14ac:dyDescent="0.2">
      <c r="A217" s="47" t="s">
        <v>162</v>
      </c>
      <c r="B217" s="48" t="s">
        <v>163</v>
      </c>
      <c r="C217" s="47">
        <v>240</v>
      </c>
      <c r="D217" s="49">
        <v>29.439</v>
      </c>
      <c r="E217" s="49">
        <v>15.36</v>
      </c>
      <c r="F217" s="49">
        <v>24.919</v>
      </c>
      <c r="G217" s="49">
        <v>367.517</v>
      </c>
      <c r="H217" s="49">
        <v>0.32</v>
      </c>
      <c r="I217" s="49">
        <v>27.526</v>
      </c>
      <c r="J217" s="49">
        <v>791</v>
      </c>
      <c r="K217" s="49">
        <v>3.9550000000000001</v>
      </c>
      <c r="L217" s="49">
        <v>64.236000000000004</v>
      </c>
      <c r="M217" s="49">
        <v>298.76</v>
      </c>
      <c r="N217" s="49">
        <v>66.626000000000005</v>
      </c>
      <c r="O217" s="49">
        <v>3.0659999999999998</v>
      </c>
    </row>
    <row r="218" spans="1:15" s="5" customFormat="1" ht="12.75" outlineLevel="1" x14ac:dyDescent="0.2">
      <c r="A218" s="47" t="s">
        <v>103</v>
      </c>
      <c r="B218" s="48" t="s">
        <v>30</v>
      </c>
      <c r="C218" s="47">
        <v>180</v>
      </c>
      <c r="D218" s="49">
        <v>3.61</v>
      </c>
      <c r="E218" s="49">
        <v>2.75</v>
      </c>
      <c r="F218" s="49">
        <v>12.804</v>
      </c>
      <c r="G218" s="49">
        <v>86.52</v>
      </c>
      <c r="H218" s="49">
        <v>2.1000000000000001E-2</v>
      </c>
      <c r="I218" s="49">
        <v>0.72399999999999998</v>
      </c>
      <c r="J218" s="49">
        <v>9</v>
      </c>
      <c r="K218" s="49"/>
      <c r="L218" s="49">
        <v>112.76600000000001</v>
      </c>
      <c r="M218" s="49">
        <v>81</v>
      </c>
      <c r="N218" s="49">
        <v>12.6</v>
      </c>
      <c r="O218" s="49">
        <v>0.11799999999999999</v>
      </c>
    </row>
    <row r="219" spans="1:15" s="6" customFormat="1" ht="13.5" outlineLevel="1" x14ac:dyDescent="0.2">
      <c r="A219" s="47"/>
      <c r="B219" s="48" t="s">
        <v>104</v>
      </c>
      <c r="C219" s="47">
        <v>45</v>
      </c>
      <c r="D219" s="49">
        <v>3.375</v>
      </c>
      <c r="E219" s="49">
        <v>1.3049999999999999</v>
      </c>
      <c r="F219" s="49">
        <v>23.13</v>
      </c>
      <c r="G219" s="49">
        <v>117.765</v>
      </c>
      <c r="H219" s="49">
        <v>0.05</v>
      </c>
      <c r="I219" s="49"/>
      <c r="J219" s="49"/>
      <c r="K219" s="49">
        <v>0.76500000000000001</v>
      </c>
      <c r="L219" s="49">
        <v>8.5500000000000007</v>
      </c>
      <c r="M219" s="49">
        <v>29.25</v>
      </c>
      <c r="N219" s="49">
        <v>5.85</v>
      </c>
      <c r="O219" s="49">
        <v>0.54</v>
      </c>
    </row>
    <row r="220" spans="1:15" s="7" customFormat="1" ht="12.75" outlineLevel="1" x14ac:dyDescent="0.2">
      <c r="A220" s="47" t="s">
        <v>26</v>
      </c>
      <c r="B220" s="48"/>
      <c r="C220" s="47">
        <f>SUM(C216:C219)</f>
        <v>505</v>
      </c>
      <c r="D220" s="49">
        <v>36.744</v>
      </c>
      <c r="E220" s="49">
        <v>19.46</v>
      </c>
      <c r="F220" s="49">
        <v>61.533000000000001</v>
      </c>
      <c r="G220" s="49">
        <v>577.00199999999995</v>
      </c>
      <c r="H220" s="49">
        <v>0.39800000000000002</v>
      </c>
      <c r="I220" s="49">
        <v>30.25</v>
      </c>
      <c r="J220" s="49">
        <v>802</v>
      </c>
      <c r="K220" s="49">
        <v>4.76</v>
      </c>
      <c r="L220" s="49">
        <v>194.75200000000001</v>
      </c>
      <c r="M220" s="49">
        <v>418.61</v>
      </c>
      <c r="N220" s="49">
        <v>90.676000000000002</v>
      </c>
      <c r="O220" s="49">
        <v>3.9630000000000001</v>
      </c>
    </row>
    <row r="221" spans="1:15" s="7" customFormat="1" ht="12.75" outlineLevel="1" x14ac:dyDescent="0.2">
      <c r="A221" s="47" t="s">
        <v>8</v>
      </c>
      <c r="B221" s="48"/>
      <c r="C221" s="47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</row>
    <row r="222" spans="1:15" s="7" customFormat="1" ht="25.5" outlineLevel="1" x14ac:dyDescent="0.2">
      <c r="A222" s="47" t="s">
        <v>164</v>
      </c>
      <c r="B222" s="48" t="s">
        <v>84</v>
      </c>
      <c r="C222" s="47">
        <v>60</v>
      </c>
      <c r="D222" s="49">
        <v>0.54100000000000004</v>
      </c>
      <c r="E222" s="49">
        <v>5.6829999999999998</v>
      </c>
      <c r="F222" s="49">
        <v>4.9029999999999996</v>
      </c>
      <c r="G222" s="49">
        <v>74.03</v>
      </c>
      <c r="H222" s="49">
        <v>2.5999999999999999E-2</v>
      </c>
      <c r="I222" s="49">
        <v>7.45</v>
      </c>
      <c r="J222" s="49">
        <v>660.5</v>
      </c>
      <c r="K222" s="49">
        <v>2.6320000000000001</v>
      </c>
      <c r="L222" s="49">
        <v>13.23</v>
      </c>
      <c r="M222" s="49">
        <v>21.202000000000002</v>
      </c>
      <c r="N222" s="49">
        <v>14.48</v>
      </c>
      <c r="O222" s="49">
        <v>0.47799999999999998</v>
      </c>
    </row>
    <row r="223" spans="1:15" s="7" customFormat="1" ht="25.5" outlineLevel="1" x14ac:dyDescent="0.2">
      <c r="A223" s="47" t="s">
        <v>165</v>
      </c>
      <c r="B223" s="48" t="s">
        <v>176</v>
      </c>
      <c r="C223" s="47">
        <v>220</v>
      </c>
      <c r="D223" s="49">
        <v>3.4390000000000001</v>
      </c>
      <c r="E223" s="49">
        <v>4.8040000000000003</v>
      </c>
      <c r="F223" s="49">
        <v>13.811</v>
      </c>
      <c r="G223" s="49">
        <v>113.667</v>
      </c>
      <c r="H223" s="49">
        <v>9.2999999999999999E-2</v>
      </c>
      <c r="I223" s="49">
        <v>11.64</v>
      </c>
      <c r="J223" s="49">
        <v>170</v>
      </c>
      <c r="K223" s="49">
        <v>1.5640000000000001</v>
      </c>
      <c r="L223" s="49">
        <v>43.12</v>
      </c>
      <c r="M223" s="49">
        <v>85.48</v>
      </c>
      <c r="N223" s="49">
        <v>28.91</v>
      </c>
      <c r="O223" s="49">
        <v>1.4319999999999999</v>
      </c>
    </row>
    <row r="224" spans="1:15" s="7" customFormat="1" ht="25.5" outlineLevel="1" x14ac:dyDescent="0.2">
      <c r="A224" s="41" t="s">
        <v>166</v>
      </c>
      <c r="B224" s="43" t="s">
        <v>167</v>
      </c>
      <c r="C224" s="41">
        <v>110</v>
      </c>
      <c r="D224" s="42">
        <v>15.936</v>
      </c>
      <c r="E224" s="42">
        <v>13.597</v>
      </c>
      <c r="F224" s="42">
        <v>7.6280000000000001</v>
      </c>
      <c r="G224" s="42">
        <v>217.374</v>
      </c>
      <c r="H224" s="42">
        <v>0.161</v>
      </c>
      <c r="I224" s="42">
        <v>2.0139999999999998</v>
      </c>
      <c r="J224" s="42">
        <v>81.122</v>
      </c>
      <c r="K224" s="42">
        <v>0.30499999999999999</v>
      </c>
      <c r="L224" s="42">
        <v>127.77</v>
      </c>
      <c r="M224" s="42">
        <v>268.80599999999998</v>
      </c>
      <c r="N224" s="42">
        <v>54.11</v>
      </c>
      <c r="O224" s="42">
        <v>1.0049999999999999</v>
      </c>
    </row>
    <row r="225" spans="1:15" s="8" customFormat="1" ht="13.5" x14ac:dyDescent="0.25">
      <c r="A225" s="41" t="s">
        <v>141</v>
      </c>
      <c r="B225" s="43" t="s">
        <v>54</v>
      </c>
      <c r="C225" s="41">
        <v>150</v>
      </c>
      <c r="D225" s="42">
        <v>3.2789999999999999</v>
      </c>
      <c r="E225" s="42">
        <v>3.9910000000000001</v>
      </c>
      <c r="F225" s="42">
        <v>22.183</v>
      </c>
      <c r="G225" s="42">
        <v>138.18600000000001</v>
      </c>
      <c r="H225" s="42">
        <v>0.16</v>
      </c>
      <c r="I225" s="42">
        <v>25.937999999999999</v>
      </c>
      <c r="J225" s="42">
        <v>18.3</v>
      </c>
      <c r="K225" s="42">
        <v>0.16900000000000001</v>
      </c>
      <c r="L225" s="42">
        <v>45.14</v>
      </c>
      <c r="M225" s="42">
        <v>97.47</v>
      </c>
      <c r="N225" s="42">
        <v>33.11</v>
      </c>
      <c r="O225" s="42">
        <v>1.2210000000000001</v>
      </c>
    </row>
    <row r="226" spans="1:15" s="6" customFormat="1" ht="13.5" outlineLevel="1" x14ac:dyDescent="0.2">
      <c r="A226" s="41" t="s">
        <v>120</v>
      </c>
      <c r="B226" s="43" t="s">
        <v>85</v>
      </c>
      <c r="C226" s="41">
        <v>180</v>
      </c>
      <c r="D226" s="42">
        <v>0.14399999999999999</v>
      </c>
      <c r="E226" s="42">
        <v>0.108</v>
      </c>
      <c r="F226" s="42">
        <v>11.692</v>
      </c>
      <c r="G226" s="42">
        <v>48.84</v>
      </c>
      <c r="H226" s="42">
        <v>7.0000000000000001E-3</v>
      </c>
      <c r="I226" s="42">
        <v>1.8</v>
      </c>
      <c r="J226" s="42"/>
      <c r="K226" s="42">
        <v>0.14399999999999999</v>
      </c>
      <c r="L226" s="42">
        <v>6.84</v>
      </c>
      <c r="M226" s="42">
        <v>5.76</v>
      </c>
      <c r="N226" s="42">
        <v>4.32</v>
      </c>
      <c r="O226" s="42">
        <v>0.85199999999999998</v>
      </c>
    </row>
    <row r="227" spans="1:15" s="7" customFormat="1" ht="12.75" outlineLevel="1" x14ac:dyDescent="0.2">
      <c r="A227" s="41"/>
      <c r="B227" s="43" t="s">
        <v>6</v>
      </c>
      <c r="C227" s="41">
        <v>30</v>
      </c>
      <c r="D227" s="42">
        <v>2.37</v>
      </c>
      <c r="E227" s="42">
        <v>0.3</v>
      </c>
      <c r="F227" s="42">
        <v>14.49</v>
      </c>
      <c r="G227" s="42">
        <v>70.5</v>
      </c>
      <c r="H227" s="42">
        <v>4.8000000000000001E-2</v>
      </c>
      <c r="I227" s="42"/>
      <c r="J227" s="42"/>
      <c r="K227" s="42">
        <v>0.39</v>
      </c>
      <c r="L227" s="42">
        <v>6.9</v>
      </c>
      <c r="M227" s="42">
        <v>26.1</v>
      </c>
      <c r="N227" s="42">
        <v>9.9</v>
      </c>
      <c r="O227" s="42">
        <v>0.6</v>
      </c>
    </row>
    <row r="228" spans="1:15" s="7" customFormat="1" ht="12.75" outlineLevel="1" x14ac:dyDescent="0.2">
      <c r="A228" s="41"/>
      <c r="B228" s="43" t="s">
        <v>58</v>
      </c>
      <c r="C228" s="41">
        <v>45</v>
      </c>
      <c r="D228" s="42">
        <v>2.97</v>
      </c>
      <c r="E228" s="42">
        <v>0.54</v>
      </c>
      <c r="F228" s="42">
        <v>17.838000000000001</v>
      </c>
      <c r="G228" s="42">
        <v>89.1</v>
      </c>
      <c r="H228" s="42">
        <v>7.6999999999999999E-2</v>
      </c>
      <c r="I228" s="42"/>
      <c r="J228" s="42"/>
      <c r="K228" s="42">
        <v>0.45</v>
      </c>
      <c r="L228" s="42">
        <v>13.05</v>
      </c>
      <c r="M228" s="42">
        <v>67.5</v>
      </c>
      <c r="N228" s="42">
        <v>21.15</v>
      </c>
      <c r="O228" s="42">
        <v>1.7549999999999999</v>
      </c>
    </row>
    <row r="229" spans="1:15" s="7" customFormat="1" ht="12.75" outlineLevel="1" x14ac:dyDescent="0.2">
      <c r="A229" s="41" t="s">
        <v>25</v>
      </c>
      <c r="B229" s="43"/>
      <c r="C229" s="41">
        <f>SUM(C222:C228)</f>
        <v>795</v>
      </c>
      <c r="D229" s="42">
        <v>28.678999999999998</v>
      </c>
      <c r="E229" s="42">
        <v>29.023</v>
      </c>
      <c r="F229" s="42">
        <v>92.545000000000002</v>
      </c>
      <c r="G229" s="42">
        <v>751.697</v>
      </c>
      <c r="H229" s="42">
        <v>0.57099999999999995</v>
      </c>
      <c r="I229" s="42">
        <v>48.841999999999999</v>
      </c>
      <c r="J229" s="42">
        <v>929.92200000000003</v>
      </c>
      <c r="K229" s="42">
        <v>5.6539999999999999</v>
      </c>
      <c r="L229" s="42">
        <v>256.05</v>
      </c>
      <c r="M229" s="42">
        <v>572.31799999999998</v>
      </c>
      <c r="N229" s="42">
        <v>165.98</v>
      </c>
      <c r="O229" s="42">
        <v>7.343</v>
      </c>
    </row>
    <row r="230" spans="1:15" s="7" customFormat="1" ht="12.75" outlineLevel="1" x14ac:dyDescent="0.2">
      <c r="A230" s="41" t="s">
        <v>9</v>
      </c>
      <c r="B230" s="43"/>
      <c r="C230" s="41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</row>
    <row r="231" spans="1:15" s="7" customFormat="1" ht="12.75" outlineLevel="1" x14ac:dyDescent="0.2">
      <c r="A231" s="41"/>
      <c r="B231" s="43" t="s">
        <v>131</v>
      </c>
      <c r="C231" s="41">
        <v>10</v>
      </c>
      <c r="D231" s="42">
        <v>0.05</v>
      </c>
      <c r="E231" s="42"/>
      <c r="F231" s="42">
        <v>8</v>
      </c>
      <c r="G231" s="42">
        <v>32.4</v>
      </c>
      <c r="H231" s="42"/>
      <c r="I231" s="42"/>
      <c r="J231" s="42"/>
      <c r="K231" s="42"/>
      <c r="L231" s="42">
        <v>2.1</v>
      </c>
      <c r="M231" s="42">
        <v>1.1000000000000001</v>
      </c>
      <c r="N231" s="42">
        <v>0.7</v>
      </c>
      <c r="O231" s="42">
        <v>0.16</v>
      </c>
    </row>
    <row r="232" spans="1:15" s="7" customFormat="1" ht="12.75" outlineLevel="1" x14ac:dyDescent="0.2">
      <c r="A232" s="41"/>
      <c r="B232" s="43" t="s">
        <v>188</v>
      </c>
      <c r="C232" s="41">
        <v>200</v>
      </c>
      <c r="D232" s="42">
        <v>8.1999999999999993</v>
      </c>
      <c r="E232" s="42">
        <v>3</v>
      </c>
      <c r="F232" s="42">
        <v>11.8</v>
      </c>
      <c r="G232" s="42">
        <v>114</v>
      </c>
      <c r="H232" s="42"/>
      <c r="I232" s="42">
        <v>1.2</v>
      </c>
      <c r="J232" s="42">
        <v>20</v>
      </c>
      <c r="K232" s="42"/>
      <c r="L232" s="42">
        <v>248</v>
      </c>
      <c r="M232" s="42">
        <v>190</v>
      </c>
      <c r="N232" s="42">
        <v>30</v>
      </c>
      <c r="O232" s="42">
        <v>0.2</v>
      </c>
    </row>
    <row r="233" spans="1:15" s="7" customFormat="1" ht="12.75" outlineLevel="1" x14ac:dyDescent="0.2">
      <c r="A233" s="41"/>
      <c r="B233" s="43" t="s">
        <v>132</v>
      </c>
      <c r="C233" s="41">
        <v>185</v>
      </c>
      <c r="D233" s="42">
        <v>0.74</v>
      </c>
      <c r="E233" s="42">
        <v>0.74</v>
      </c>
      <c r="F233" s="42">
        <v>18.13</v>
      </c>
      <c r="G233" s="42">
        <v>86.95</v>
      </c>
      <c r="H233" s="42">
        <v>5.6000000000000001E-2</v>
      </c>
      <c r="I233" s="42">
        <v>18.5</v>
      </c>
      <c r="J233" s="42">
        <v>9.25</v>
      </c>
      <c r="K233" s="42">
        <v>0.37</v>
      </c>
      <c r="L233" s="42">
        <v>29.6</v>
      </c>
      <c r="M233" s="42">
        <v>20.350000000000001</v>
      </c>
      <c r="N233" s="42">
        <v>16.649999999999999</v>
      </c>
      <c r="O233" s="42">
        <v>4.07</v>
      </c>
    </row>
    <row r="234" spans="1:15" s="8" customFormat="1" ht="13.5" x14ac:dyDescent="0.25">
      <c r="A234" s="41" t="s">
        <v>24</v>
      </c>
      <c r="B234" s="43"/>
      <c r="C234" s="41">
        <f>SUM(C231:C233)</f>
        <v>395</v>
      </c>
      <c r="D234" s="42">
        <v>8.99</v>
      </c>
      <c r="E234" s="42">
        <v>3.74</v>
      </c>
      <c r="F234" s="42">
        <v>37.93</v>
      </c>
      <c r="G234" s="42">
        <v>233.35</v>
      </c>
      <c r="H234" s="42">
        <v>5.6000000000000001E-2</v>
      </c>
      <c r="I234" s="42">
        <v>19.7</v>
      </c>
      <c r="J234" s="42">
        <v>29.25</v>
      </c>
      <c r="K234" s="42">
        <v>0.37</v>
      </c>
      <c r="L234" s="42">
        <v>279.7</v>
      </c>
      <c r="M234" s="42">
        <v>211.45</v>
      </c>
      <c r="N234" s="42">
        <v>47.35</v>
      </c>
      <c r="O234" s="42">
        <v>4.43</v>
      </c>
    </row>
    <row r="235" spans="1:15" s="6" customFormat="1" ht="13.5" outlineLevel="1" x14ac:dyDescent="0.2">
      <c r="A235" s="41" t="s">
        <v>29</v>
      </c>
      <c r="B235" s="43"/>
      <c r="C235" s="41"/>
      <c r="D235" s="42">
        <v>74.412999999999997</v>
      </c>
      <c r="E235" s="42">
        <v>53.218000000000004</v>
      </c>
      <c r="F235" s="42">
        <v>192.00800000000001</v>
      </c>
      <c r="G235" s="42">
        <v>1562.049</v>
      </c>
      <c r="H235" s="42">
        <v>1.0249999999999999</v>
      </c>
      <c r="I235" s="42">
        <v>98.792000000000002</v>
      </c>
      <c r="J235" s="42">
        <v>1761.172</v>
      </c>
      <c r="K235" s="42">
        <v>10.784000000000001</v>
      </c>
      <c r="L235" s="42">
        <v>730.50199999999995</v>
      </c>
      <c r="M235" s="42">
        <v>1202.3779999999999</v>
      </c>
      <c r="N235" s="42">
        <v>304.00599999999997</v>
      </c>
      <c r="O235" s="42">
        <v>15.736000000000001</v>
      </c>
    </row>
    <row r="236" spans="1:15" s="7" customFormat="1" ht="12.75" outlineLevel="1" x14ac:dyDescent="0.2">
      <c r="A236" s="41" t="s">
        <v>28</v>
      </c>
      <c r="B236" s="43"/>
      <c r="C236" s="41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</row>
    <row r="237" spans="1:15" s="7" customFormat="1" ht="25.5" outlineLevel="1" x14ac:dyDescent="0.2">
      <c r="A237" s="41" t="s">
        <v>49</v>
      </c>
      <c r="B237" s="43" t="s">
        <v>48</v>
      </c>
      <c r="C237" s="41" t="s">
        <v>0</v>
      </c>
      <c r="D237" s="42" t="s">
        <v>1</v>
      </c>
      <c r="E237" s="42"/>
      <c r="F237" s="42"/>
      <c r="G237" s="42" t="s">
        <v>47</v>
      </c>
      <c r="H237" s="42" t="s">
        <v>11</v>
      </c>
      <c r="I237" s="42"/>
      <c r="J237" s="42"/>
      <c r="K237" s="42"/>
      <c r="L237" s="42" t="s">
        <v>12</v>
      </c>
      <c r="M237" s="42"/>
      <c r="N237" s="42"/>
      <c r="O237" s="42"/>
    </row>
    <row r="238" spans="1:15" s="7" customFormat="1" ht="12.75" outlineLevel="1" x14ac:dyDescent="0.2">
      <c r="A238" s="41"/>
      <c r="B238" s="43"/>
      <c r="C238" s="41"/>
      <c r="D238" s="42" t="s">
        <v>2</v>
      </c>
      <c r="E238" s="42" t="s">
        <v>3</v>
      </c>
      <c r="F238" s="42" t="s">
        <v>4</v>
      </c>
      <c r="G238" s="42"/>
      <c r="H238" s="42" t="s">
        <v>13</v>
      </c>
      <c r="I238" s="42" t="s">
        <v>14</v>
      </c>
      <c r="J238" s="42" t="s">
        <v>15</v>
      </c>
      <c r="K238" s="42" t="s">
        <v>16</v>
      </c>
      <c r="L238" s="42" t="s">
        <v>17</v>
      </c>
      <c r="M238" s="42" t="s">
        <v>18</v>
      </c>
      <c r="N238" s="42" t="s">
        <v>19</v>
      </c>
      <c r="O238" s="42" t="s">
        <v>20</v>
      </c>
    </row>
    <row r="239" spans="1:15" s="8" customFormat="1" ht="13.5" x14ac:dyDescent="0.25">
      <c r="A239" s="41" t="s">
        <v>27</v>
      </c>
      <c r="B239" s="43"/>
      <c r="C239" s="41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</row>
    <row r="240" spans="1:15" s="9" customFormat="1" ht="12.75" x14ac:dyDescent="0.2">
      <c r="A240" s="41"/>
      <c r="B240" s="43" t="s">
        <v>10</v>
      </c>
      <c r="C240" s="41">
        <v>40</v>
      </c>
      <c r="D240" s="42">
        <v>1.24</v>
      </c>
      <c r="E240" s="42">
        <v>0.08</v>
      </c>
      <c r="F240" s="42">
        <v>2.6</v>
      </c>
      <c r="G240" s="42">
        <v>16</v>
      </c>
      <c r="H240" s="42">
        <v>4.3999999999999997E-2</v>
      </c>
      <c r="I240" s="42">
        <v>4</v>
      </c>
      <c r="J240" s="42">
        <v>20</v>
      </c>
      <c r="K240" s="42">
        <v>0.08</v>
      </c>
      <c r="L240" s="42">
        <v>8</v>
      </c>
      <c r="M240" s="42">
        <v>24.8</v>
      </c>
      <c r="N240" s="42">
        <v>8.4</v>
      </c>
      <c r="O240" s="42">
        <v>0.28000000000000003</v>
      </c>
    </row>
    <row r="241" spans="1:15" s="5" customFormat="1" ht="12.75" outlineLevel="1" x14ac:dyDescent="0.2">
      <c r="A241" s="41" t="s">
        <v>168</v>
      </c>
      <c r="B241" s="43" t="s">
        <v>86</v>
      </c>
      <c r="C241" s="41">
        <v>150</v>
      </c>
      <c r="D241" s="42">
        <v>18.004999999999999</v>
      </c>
      <c r="E241" s="42">
        <v>16.41</v>
      </c>
      <c r="F241" s="42">
        <v>2.5710000000000002</v>
      </c>
      <c r="G241" s="42">
        <v>240.00899999999999</v>
      </c>
      <c r="H241" s="42">
        <v>8.2000000000000003E-2</v>
      </c>
      <c r="I241" s="42">
        <v>0.37</v>
      </c>
      <c r="J241" s="42">
        <v>292</v>
      </c>
      <c r="K241" s="42">
        <v>0.68300000000000005</v>
      </c>
      <c r="L241" s="42">
        <v>272.32</v>
      </c>
      <c r="M241" s="42">
        <v>332.64100000000002</v>
      </c>
      <c r="N241" s="42">
        <v>24.952999999999999</v>
      </c>
      <c r="O241" s="42">
        <v>2.6720000000000002</v>
      </c>
    </row>
    <row r="242" spans="1:15" s="5" customFormat="1" ht="12.75" outlineLevel="1" x14ac:dyDescent="0.2">
      <c r="A242" s="41" t="s">
        <v>144</v>
      </c>
      <c r="B242" s="43" t="s">
        <v>82</v>
      </c>
      <c r="C242" s="41">
        <v>187</v>
      </c>
      <c r="D242" s="42">
        <v>5.3999999999999999E-2</v>
      </c>
      <c r="E242" s="42">
        <v>6.0000000000000001E-3</v>
      </c>
      <c r="F242" s="42">
        <v>8.1669999999999998</v>
      </c>
      <c r="G242" s="42">
        <v>33.972000000000001</v>
      </c>
      <c r="H242" s="42">
        <v>3.0000000000000001E-3</v>
      </c>
      <c r="I242" s="42">
        <v>2.5</v>
      </c>
      <c r="J242" s="42"/>
      <c r="K242" s="42">
        <v>1.2E-2</v>
      </c>
      <c r="L242" s="42">
        <v>7.35</v>
      </c>
      <c r="M242" s="42">
        <v>9.56</v>
      </c>
      <c r="N242" s="42">
        <v>5.12</v>
      </c>
      <c r="O242" s="42">
        <v>0.88</v>
      </c>
    </row>
    <row r="243" spans="1:15" s="5" customFormat="1" ht="12.75" outlineLevel="1" x14ac:dyDescent="0.2">
      <c r="A243" s="41"/>
      <c r="B243" s="43" t="s">
        <v>132</v>
      </c>
      <c r="C243" s="41">
        <v>150</v>
      </c>
      <c r="D243" s="42">
        <v>0.6</v>
      </c>
      <c r="E243" s="42">
        <v>0.6</v>
      </c>
      <c r="F243" s="42">
        <v>14.7</v>
      </c>
      <c r="G243" s="42">
        <v>70.5</v>
      </c>
      <c r="H243" s="42">
        <v>4.4999999999999998E-2</v>
      </c>
      <c r="I243" s="42">
        <v>15</v>
      </c>
      <c r="J243" s="42">
        <v>7.5</v>
      </c>
      <c r="K243" s="42">
        <v>0.3</v>
      </c>
      <c r="L243" s="42">
        <v>24</v>
      </c>
      <c r="M243" s="42">
        <v>16.5</v>
      </c>
      <c r="N243" s="42">
        <v>13.5</v>
      </c>
      <c r="O243" s="42">
        <v>3.3</v>
      </c>
    </row>
    <row r="244" spans="1:15" s="6" customFormat="1" ht="13.5" outlineLevel="1" x14ac:dyDescent="0.2">
      <c r="A244" s="41"/>
      <c r="B244" s="43" t="s">
        <v>104</v>
      </c>
      <c r="C244" s="41">
        <v>45</v>
      </c>
      <c r="D244" s="42">
        <v>3.375</v>
      </c>
      <c r="E244" s="42">
        <v>1.3049999999999999</v>
      </c>
      <c r="F244" s="42">
        <v>23.13</v>
      </c>
      <c r="G244" s="42">
        <v>117.765</v>
      </c>
      <c r="H244" s="42">
        <v>0.05</v>
      </c>
      <c r="I244" s="42"/>
      <c r="J244" s="42"/>
      <c r="K244" s="42">
        <v>0.76500000000000001</v>
      </c>
      <c r="L244" s="42">
        <v>8.5500000000000007</v>
      </c>
      <c r="M244" s="42">
        <v>29.25</v>
      </c>
      <c r="N244" s="42">
        <v>5.85</v>
      </c>
      <c r="O244" s="42">
        <v>0.54</v>
      </c>
    </row>
    <row r="245" spans="1:15" s="7" customFormat="1" ht="12.75" outlineLevel="1" x14ac:dyDescent="0.2">
      <c r="A245" s="41" t="s">
        <v>26</v>
      </c>
      <c r="B245" s="43"/>
      <c r="C245" s="41">
        <f>SUM(C240:C244)</f>
        <v>572</v>
      </c>
      <c r="D245" s="42">
        <v>23.274000000000001</v>
      </c>
      <c r="E245" s="42">
        <f>SUM(E240:E244)</f>
        <v>18.401</v>
      </c>
      <c r="F245" s="42">
        <v>51.167999999999999</v>
      </c>
      <c r="G245" s="42">
        <v>478.24599999999998</v>
      </c>
      <c r="H245" s="42">
        <v>0.223</v>
      </c>
      <c r="I245" s="42">
        <v>21.87</v>
      </c>
      <c r="J245" s="42">
        <v>319.5</v>
      </c>
      <c r="K245" s="42">
        <v>1.84</v>
      </c>
      <c r="L245" s="42">
        <v>320.22000000000003</v>
      </c>
      <c r="M245" s="42">
        <v>412.75099999999998</v>
      </c>
      <c r="N245" s="42">
        <v>57.823</v>
      </c>
      <c r="O245" s="42">
        <v>7.6719999999999997</v>
      </c>
    </row>
    <row r="246" spans="1:15" s="7" customFormat="1" ht="12.75" outlineLevel="1" x14ac:dyDescent="0.2">
      <c r="A246" s="41" t="s">
        <v>8</v>
      </c>
      <c r="B246" s="43"/>
      <c r="C246" s="41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</row>
    <row r="247" spans="1:15" s="7" customFormat="1" ht="25.5" outlineLevel="1" x14ac:dyDescent="0.2">
      <c r="A247" s="41" t="s">
        <v>169</v>
      </c>
      <c r="B247" s="43" t="s">
        <v>87</v>
      </c>
      <c r="C247" s="41">
        <v>60</v>
      </c>
      <c r="D247" s="42">
        <v>0.77</v>
      </c>
      <c r="E247" s="42">
        <v>3.1040000000000001</v>
      </c>
      <c r="F247" s="42">
        <v>6.899</v>
      </c>
      <c r="G247" s="42">
        <v>59.423000000000002</v>
      </c>
      <c r="H247" s="42">
        <v>0.02</v>
      </c>
      <c r="I247" s="42">
        <v>14.5</v>
      </c>
      <c r="J247" s="42">
        <v>180.75</v>
      </c>
      <c r="K247" s="42">
        <v>1.4219999999999999</v>
      </c>
      <c r="L247" s="42">
        <v>20.52</v>
      </c>
      <c r="M247" s="42">
        <v>17.77</v>
      </c>
      <c r="N247" s="42">
        <v>9.81</v>
      </c>
      <c r="O247" s="42">
        <v>0.60299999999999998</v>
      </c>
    </row>
    <row r="248" spans="1:15" s="7" customFormat="1" ht="25.5" outlineLevel="1" x14ac:dyDescent="0.2">
      <c r="A248" s="41" t="s">
        <v>170</v>
      </c>
      <c r="B248" s="43" t="s">
        <v>180</v>
      </c>
      <c r="C248" s="41">
        <v>220</v>
      </c>
      <c r="D248" s="42">
        <v>3.294</v>
      </c>
      <c r="E248" s="42">
        <v>4.7190000000000003</v>
      </c>
      <c r="F248" s="42">
        <v>8.827</v>
      </c>
      <c r="G248" s="42">
        <v>91.513000000000005</v>
      </c>
      <c r="H248" s="42">
        <v>6.9000000000000006E-2</v>
      </c>
      <c r="I248" s="42">
        <v>17.63</v>
      </c>
      <c r="J248" s="42">
        <v>186.3</v>
      </c>
      <c r="K248" s="42">
        <v>1.4610000000000001</v>
      </c>
      <c r="L248" s="42">
        <v>25.92</v>
      </c>
      <c r="M248" s="42">
        <v>55.52</v>
      </c>
      <c r="N248" s="42">
        <v>19.149999999999999</v>
      </c>
      <c r="O248" s="42">
        <v>0.77</v>
      </c>
    </row>
    <row r="249" spans="1:15" s="7" customFormat="1" ht="12.75" outlineLevel="1" x14ac:dyDescent="0.2">
      <c r="A249" s="41" t="s">
        <v>171</v>
      </c>
      <c r="B249" s="43" t="s">
        <v>172</v>
      </c>
      <c r="C249" s="41">
        <v>280</v>
      </c>
      <c r="D249" s="42">
        <v>34.036000000000001</v>
      </c>
      <c r="E249" s="42">
        <v>16.491</v>
      </c>
      <c r="F249" s="42">
        <v>52.828000000000003</v>
      </c>
      <c r="G249" s="42">
        <v>498.21899999999999</v>
      </c>
      <c r="H249" s="42">
        <v>0.20599999999999999</v>
      </c>
      <c r="I249" s="42">
        <v>9.2200000000000006</v>
      </c>
      <c r="J249" s="42">
        <v>374.4</v>
      </c>
      <c r="K249" s="42">
        <v>4.82</v>
      </c>
      <c r="L249" s="42">
        <v>41.226999999999997</v>
      </c>
      <c r="M249" s="42">
        <v>340.74</v>
      </c>
      <c r="N249" s="42">
        <v>72.010999999999996</v>
      </c>
      <c r="O249" s="42">
        <v>2.92</v>
      </c>
    </row>
    <row r="250" spans="1:15" s="8" customFormat="1" ht="13.5" x14ac:dyDescent="0.25">
      <c r="A250" s="41" t="s">
        <v>120</v>
      </c>
      <c r="B250" s="43" t="s">
        <v>60</v>
      </c>
      <c r="C250" s="41">
        <v>180</v>
      </c>
      <c r="D250" s="42">
        <v>0.14399999999999999</v>
      </c>
      <c r="E250" s="42">
        <v>0.14399999999999999</v>
      </c>
      <c r="F250" s="42">
        <v>11.512</v>
      </c>
      <c r="G250" s="42">
        <v>48.84</v>
      </c>
      <c r="H250" s="42">
        <v>1.0999999999999999E-2</v>
      </c>
      <c r="I250" s="42">
        <v>3.6</v>
      </c>
      <c r="J250" s="42">
        <v>1.8</v>
      </c>
      <c r="K250" s="42">
        <v>7.1999999999999995E-2</v>
      </c>
      <c r="L250" s="42">
        <v>5.76</v>
      </c>
      <c r="M250" s="42">
        <v>3.96</v>
      </c>
      <c r="N250" s="42">
        <v>3.24</v>
      </c>
      <c r="O250" s="42">
        <v>0.81599999999999995</v>
      </c>
    </row>
    <row r="251" spans="1:15" s="6" customFormat="1" ht="13.5" outlineLevel="1" x14ac:dyDescent="0.2">
      <c r="A251" s="41"/>
      <c r="B251" s="43" t="s">
        <v>6</v>
      </c>
      <c r="C251" s="41">
        <v>30</v>
      </c>
      <c r="D251" s="42">
        <v>2.37</v>
      </c>
      <c r="E251" s="42">
        <v>0.3</v>
      </c>
      <c r="F251" s="42">
        <v>14.49</v>
      </c>
      <c r="G251" s="42">
        <v>70.5</v>
      </c>
      <c r="H251" s="42">
        <v>4.8000000000000001E-2</v>
      </c>
      <c r="I251" s="42"/>
      <c r="J251" s="42"/>
      <c r="K251" s="42">
        <v>0.39</v>
      </c>
      <c r="L251" s="42">
        <v>6.9</v>
      </c>
      <c r="M251" s="42">
        <v>26.1</v>
      </c>
      <c r="N251" s="42">
        <v>9.9</v>
      </c>
      <c r="O251" s="42">
        <v>0.6</v>
      </c>
    </row>
    <row r="252" spans="1:15" s="7" customFormat="1" ht="12.75" outlineLevel="1" x14ac:dyDescent="0.2">
      <c r="A252" s="41"/>
      <c r="B252" s="43" t="s">
        <v>21</v>
      </c>
      <c r="C252" s="41">
        <v>40</v>
      </c>
      <c r="D252" s="42">
        <v>2.64</v>
      </c>
      <c r="E252" s="42">
        <v>0.48</v>
      </c>
      <c r="F252" s="42">
        <v>15.856</v>
      </c>
      <c r="G252" s="42">
        <v>79.2</v>
      </c>
      <c r="H252" s="42">
        <v>6.8000000000000005E-2</v>
      </c>
      <c r="I252" s="42"/>
      <c r="J252" s="42"/>
      <c r="K252" s="42">
        <v>0.4</v>
      </c>
      <c r="L252" s="42">
        <v>11.6</v>
      </c>
      <c r="M252" s="42">
        <v>60</v>
      </c>
      <c r="N252" s="42">
        <v>18.8</v>
      </c>
      <c r="O252" s="42">
        <v>1.56</v>
      </c>
    </row>
    <row r="253" spans="1:15" s="7" customFormat="1" ht="12.75" outlineLevel="1" x14ac:dyDescent="0.2">
      <c r="A253" s="41" t="s">
        <v>25</v>
      </c>
      <c r="B253" s="43"/>
      <c r="C253" s="41">
        <f>SUM(C247:C252)</f>
        <v>810</v>
      </c>
      <c r="D253" s="42">
        <v>43.253999999999998</v>
      </c>
      <c r="E253" s="42">
        <v>25.238</v>
      </c>
      <c r="F253" s="42">
        <v>110.41200000000001</v>
      </c>
      <c r="G253" s="42">
        <v>847.69500000000005</v>
      </c>
      <c r="H253" s="42">
        <v>0.42099999999999999</v>
      </c>
      <c r="I253" s="42">
        <v>44.95</v>
      </c>
      <c r="J253" s="42">
        <v>743.25</v>
      </c>
      <c r="K253" s="42">
        <v>8.5649999999999995</v>
      </c>
      <c r="L253" s="42">
        <v>111.92700000000001</v>
      </c>
      <c r="M253" s="42">
        <v>504.09</v>
      </c>
      <c r="N253" s="42">
        <v>132.911</v>
      </c>
      <c r="O253" s="42">
        <v>7.2690000000000001</v>
      </c>
    </row>
    <row r="254" spans="1:15" s="7" customFormat="1" ht="12.75" outlineLevel="1" x14ac:dyDescent="0.2">
      <c r="A254" s="41" t="s">
        <v>9</v>
      </c>
      <c r="B254" s="43"/>
      <c r="C254" s="41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</row>
    <row r="255" spans="1:15" s="7" customFormat="1" ht="12.75" outlineLevel="1" x14ac:dyDescent="0.2">
      <c r="A255" s="41"/>
      <c r="B255" s="43" t="s">
        <v>112</v>
      </c>
      <c r="C255" s="41">
        <v>10</v>
      </c>
      <c r="D255" s="42">
        <v>0.75</v>
      </c>
      <c r="E255" s="42">
        <v>0.98</v>
      </c>
      <c r="F255" s="42">
        <v>7.44</v>
      </c>
      <c r="G255" s="42">
        <v>41.7</v>
      </c>
      <c r="H255" s="42">
        <v>8.0000000000000002E-3</v>
      </c>
      <c r="I255" s="42"/>
      <c r="J255" s="42">
        <v>1</v>
      </c>
      <c r="K255" s="42"/>
      <c r="L255" s="42">
        <v>2.9</v>
      </c>
      <c r="M255" s="42">
        <v>9</v>
      </c>
      <c r="N255" s="42">
        <v>2</v>
      </c>
      <c r="O255" s="42">
        <v>0.21</v>
      </c>
    </row>
    <row r="256" spans="1:15" s="7" customFormat="1" ht="12.75" outlineLevel="1" x14ac:dyDescent="0.2">
      <c r="A256" s="41"/>
      <c r="B256" s="43" t="s">
        <v>188</v>
      </c>
      <c r="C256" s="41">
        <v>200</v>
      </c>
      <c r="D256" s="42">
        <v>8.1999999999999993</v>
      </c>
      <c r="E256" s="42">
        <v>3</v>
      </c>
      <c r="F256" s="42">
        <v>11.8</v>
      </c>
      <c r="G256" s="42">
        <v>114</v>
      </c>
      <c r="H256" s="42"/>
      <c r="I256" s="42">
        <v>1.2</v>
      </c>
      <c r="J256" s="42">
        <v>20</v>
      </c>
      <c r="K256" s="42"/>
      <c r="L256" s="42">
        <v>248</v>
      </c>
      <c r="M256" s="42">
        <v>190</v>
      </c>
      <c r="N256" s="42">
        <v>30</v>
      </c>
      <c r="O256" s="42">
        <v>0.2</v>
      </c>
    </row>
    <row r="257" spans="1:19" s="7" customFormat="1" ht="12.75" outlineLevel="1" x14ac:dyDescent="0.2">
      <c r="A257" s="41"/>
      <c r="B257" s="43" t="s">
        <v>132</v>
      </c>
      <c r="C257" s="41">
        <v>185</v>
      </c>
      <c r="D257" s="42">
        <v>0.74</v>
      </c>
      <c r="E257" s="42">
        <v>0.74</v>
      </c>
      <c r="F257" s="42">
        <v>18.13</v>
      </c>
      <c r="G257" s="42">
        <v>86.95</v>
      </c>
      <c r="H257" s="42">
        <v>5.6000000000000001E-2</v>
      </c>
      <c r="I257" s="42">
        <v>18.5</v>
      </c>
      <c r="J257" s="42">
        <v>9.25</v>
      </c>
      <c r="K257" s="42">
        <v>0.37</v>
      </c>
      <c r="L257" s="42">
        <v>29.6</v>
      </c>
      <c r="M257" s="42">
        <v>20.350000000000001</v>
      </c>
      <c r="N257" s="42">
        <v>16.649999999999999</v>
      </c>
      <c r="O257" s="42">
        <v>4.07</v>
      </c>
    </row>
    <row r="258" spans="1:19" s="8" customFormat="1" ht="13.5" x14ac:dyDescent="0.25">
      <c r="A258" s="41" t="s">
        <v>24</v>
      </c>
      <c r="B258" s="43"/>
      <c r="C258" s="41">
        <f>SUM(C255:C257)</f>
        <v>395</v>
      </c>
      <c r="D258" s="42">
        <v>9.69</v>
      </c>
      <c r="E258" s="42">
        <v>4.72</v>
      </c>
      <c r="F258" s="42">
        <v>37.369999999999997</v>
      </c>
      <c r="G258" s="42">
        <v>242.65</v>
      </c>
      <c r="H258" s="42">
        <v>6.4000000000000001E-2</v>
      </c>
      <c r="I258" s="42">
        <v>19.7</v>
      </c>
      <c r="J258" s="42">
        <v>30.25</v>
      </c>
      <c r="K258" s="42">
        <v>0.37</v>
      </c>
      <c r="L258" s="42">
        <v>280.5</v>
      </c>
      <c r="M258" s="42">
        <v>219.35</v>
      </c>
      <c r="N258" s="42">
        <v>48.65</v>
      </c>
      <c r="O258" s="42">
        <v>4.4800000000000004</v>
      </c>
    </row>
    <row r="259" spans="1:19" s="6" customFormat="1" ht="13.5" outlineLevel="1" x14ac:dyDescent="0.2">
      <c r="A259" s="41" t="s">
        <v>23</v>
      </c>
      <c r="B259" s="43"/>
      <c r="C259" s="41"/>
      <c r="D259" s="42">
        <v>76.218000000000004</v>
      </c>
      <c r="E259" s="42">
        <v>49.356000000000002</v>
      </c>
      <c r="F259" s="42">
        <v>198.95</v>
      </c>
      <c r="G259" s="42">
        <v>1568.5909999999999</v>
      </c>
      <c r="H259" s="42">
        <v>0.70799999999999996</v>
      </c>
      <c r="I259" s="42">
        <v>86.52</v>
      </c>
      <c r="J259" s="42">
        <v>1093</v>
      </c>
      <c r="K259" s="42">
        <v>10.775</v>
      </c>
      <c r="L259" s="42">
        <v>712.64700000000005</v>
      </c>
      <c r="M259" s="42">
        <v>1136.191</v>
      </c>
      <c r="N259" s="42">
        <v>239.38300000000001</v>
      </c>
      <c r="O259" s="42">
        <v>19.420999999999999</v>
      </c>
    </row>
    <row r="260" spans="1:19" s="7" customFormat="1" ht="12.75" outlineLevel="1" x14ac:dyDescent="0.2">
      <c r="A260" s="41" t="s">
        <v>50</v>
      </c>
      <c r="B260" s="43"/>
      <c r="C260" s="41"/>
      <c r="D260" s="42">
        <v>703.947</v>
      </c>
      <c r="E260" s="42">
        <v>507.62799999999999</v>
      </c>
      <c r="F260" s="42">
        <v>2146.9630000000002</v>
      </c>
      <c r="G260" s="42">
        <v>16180.572</v>
      </c>
      <c r="H260" s="42">
        <v>9.1240000000000006</v>
      </c>
      <c r="I260" s="42">
        <v>1186.279</v>
      </c>
      <c r="J260" s="42">
        <v>21683.252</v>
      </c>
      <c r="K260" s="42">
        <v>103.429</v>
      </c>
      <c r="L260" s="42">
        <v>7074.6949999999997</v>
      </c>
      <c r="M260" s="42">
        <v>11243.508</v>
      </c>
      <c r="N260" s="42">
        <v>2784.692</v>
      </c>
      <c r="O260" s="42">
        <v>162.74199999999999</v>
      </c>
    </row>
    <row r="261" spans="1:19" s="13" customFormat="1" x14ac:dyDescent="0.15">
      <c r="A261" s="10"/>
      <c r="B261" s="11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0"/>
    </row>
    <row r="262" spans="1:19" ht="12.75" x14ac:dyDescent="0.2">
      <c r="E262" s="12">
        <v>10</v>
      </c>
      <c r="Q262" s="15"/>
      <c r="R262" s="15"/>
      <c r="S262" s="15"/>
    </row>
    <row r="263" spans="1:19" ht="12.75" x14ac:dyDescent="0.2">
      <c r="A263" s="177" t="s">
        <v>88</v>
      </c>
      <c r="B263" s="178"/>
      <c r="C263" s="179"/>
      <c r="D263" s="30">
        <f>D15+D41+D65+D93+D119+D146+D170+D196+D220+D245</f>
        <v>290.02099999999996</v>
      </c>
      <c r="E263" s="30">
        <f t="shared" ref="E263:O263" si="4">E15+E41+E65+E93+E119+E146+E170+E196+E220+E245</f>
        <v>200.40400000000002</v>
      </c>
      <c r="F263" s="30">
        <f t="shared" si="4"/>
        <v>722.23399999999992</v>
      </c>
      <c r="G263" s="30">
        <f t="shared" si="4"/>
        <v>5947.1909999999998</v>
      </c>
      <c r="H263" s="30">
        <f t="shared" si="4"/>
        <v>2.7030000000000003</v>
      </c>
      <c r="I263" s="30">
        <f t="shared" si="4"/>
        <v>293.61599999999999</v>
      </c>
      <c r="J263" s="30">
        <f t="shared" si="4"/>
        <v>2237.23</v>
      </c>
      <c r="K263" s="30">
        <f t="shared" si="4"/>
        <v>24.334</v>
      </c>
      <c r="L263" s="30">
        <f t="shared" si="4"/>
        <v>2654.1559999999999</v>
      </c>
      <c r="M263" s="30">
        <f t="shared" si="4"/>
        <v>4177.9189999999999</v>
      </c>
      <c r="N263" s="30">
        <f t="shared" si="4"/>
        <v>765.88900000000001</v>
      </c>
      <c r="O263" s="30">
        <f t="shared" si="4"/>
        <v>50.413000000000004</v>
      </c>
      <c r="P263" s="15"/>
      <c r="Q263" s="15"/>
      <c r="R263" s="15"/>
      <c r="S263" s="15"/>
    </row>
    <row r="264" spans="1:19" ht="12.75" x14ac:dyDescent="0.2">
      <c r="A264" s="165" t="s">
        <v>89</v>
      </c>
      <c r="B264" s="165"/>
      <c r="C264" s="166"/>
      <c r="D264" s="31">
        <f>D263/$E$262</f>
        <v>29.002099999999995</v>
      </c>
      <c r="E264" s="31">
        <f t="shared" ref="E264:O264" si="5">E263/$E$262</f>
        <v>20.040400000000002</v>
      </c>
      <c r="F264" s="31">
        <f t="shared" si="5"/>
        <v>72.223399999999998</v>
      </c>
      <c r="G264" s="31">
        <f t="shared" si="5"/>
        <v>594.71910000000003</v>
      </c>
      <c r="H264" s="31">
        <f t="shared" si="5"/>
        <v>0.27030000000000004</v>
      </c>
      <c r="I264" s="31">
        <f t="shared" si="5"/>
        <v>29.361599999999999</v>
      </c>
      <c r="J264" s="31">
        <f t="shared" si="5"/>
        <v>223.72300000000001</v>
      </c>
      <c r="K264" s="31">
        <f t="shared" si="5"/>
        <v>2.4333999999999998</v>
      </c>
      <c r="L264" s="31">
        <f t="shared" si="5"/>
        <v>265.41559999999998</v>
      </c>
      <c r="M264" s="31">
        <f t="shared" si="5"/>
        <v>417.7919</v>
      </c>
      <c r="N264" s="31">
        <f t="shared" si="5"/>
        <v>76.588899999999995</v>
      </c>
      <c r="O264" s="31">
        <f t="shared" si="5"/>
        <v>5.0413000000000006</v>
      </c>
      <c r="P264" s="15"/>
      <c r="Q264" s="15"/>
      <c r="R264" s="15"/>
      <c r="S264" s="15"/>
    </row>
    <row r="265" spans="1:19" ht="12.75" x14ac:dyDescent="0.2">
      <c r="A265" s="165" t="s">
        <v>5</v>
      </c>
      <c r="B265" s="165"/>
      <c r="C265" s="166"/>
      <c r="D265" s="32">
        <f>4*D264/G264</f>
        <v>0.19506419080873638</v>
      </c>
      <c r="E265" s="32">
        <f>9*E264/G264</f>
        <v>0.30327527735362797</v>
      </c>
      <c r="F265" s="32">
        <f>4*F264/G264</f>
        <v>0.48576479215145435</v>
      </c>
      <c r="G265" s="31"/>
      <c r="H265" s="31"/>
      <c r="I265" s="31"/>
      <c r="J265" s="31"/>
      <c r="K265" s="31"/>
      <c r="L265" s="31"/>
      <c r="M265" s="31"/>
      <c r="N265" s="31"/>
      <c r="O265" s="31"/>
      <c r="P265" s="15"/>
      <c r="Q265" s="15"/>
      <c r="R265" s="15"/>
      <c r="S265" s="15"/>
    </row>
    <row r="266" spans="1:19" s="16" customFormat="1" ht="12.75" x14ac:dyDescent="0.2">
      <c r="A266" s="174" t="s">
        <v>90</v>
      </c>
      <c r="B266" s="175"/>
      <c r="C266" s="176"/>
      <c r="D266" s="33">
        <f t="shared" ref="D266:O266" si="6">D264/D279</f>
        <v>0.37665064935064929</v>
      </c>
      <c r="E266" s="33">
        <f t="shared" si="6"/>
        <v>0.25367594936708865</v>
      </c>
      <c r="F266" s="33">
        <f t="shared" si="6"/>
        <v>0.21559223880597014</v>
      </c>
      <c r="G266" s="33">
        <f t="shared" si="6"/>
        <v>0.25307195744680855</v>
      </c>
      <c r="H266" s="34">
        <f t="shared" si="6"/>
        <v>0.22525000000000003</v>
      </c>
      <c r="I266" s="34">
        <f t="shared" si="6"/>
        <v>0.48936000000000007</v>
      </c>
      <c r="J266" s="34">
        <f t="shared" si="6"/>
        <v>0.31960428571428573</v>
      </c>
      <c r="K266" s="34">
        <f t="shared" si="6"/>
        <v>0.20278333333333332</v>
      </c>
      <c r="L266" s="34">
        <f t="shared" si="6"/>
        <v>0.24128690909090908</v>
      </c>
      <c r="M266" s="34">
        <f t="shared" si="6"/>
        <v>0.37981081818181817</v>
      </c>
      <c r="N266" s="34">
        <f t="shared" si="6"/>
        <v>0.30635560000000001</v>
      </c>
      <c r="O266" s="34">
        <f t="shared" si="6"/>
        <v>0.42010833333333336</v>
      </c>
      <c r="P266" s="15"/>
      <c r="Q266" s="15"/>
      <c r="R266" s="15"/>
      <c r="S266" s="15"/>
    </row>
    <row r="267" spans="1:19" ht="12.75" x14ac:dyDescent="0.2">
      <c r="A267" s="177" t="s">
        <v>91</v>
      </c>
      <c r="B267" s="178"/>
      <c r="C267" s="179"/>
      <c r="D267" s="30">
        <f>D25+D49+D75+D103+D129+D155+D180+D205+D229+D253</f>
        <v>319.34899999999999</v>
      </c>
      <c r="E267" s="30">
        <f t="shared" ref="E267:O267" si="7">E25+E49+E75+E103+E129+E155+E180+E205+E229+E253</f>
        <v>261.673</v>
      </c>
      <c r="F267" s="30">
        <f t="shared" si="7"/>
        <v>1071.932</v>
      </c>
      <c r="G267" s="30">
        <f t="shared" si="7"/>
        <v>7972.741</v>
      </c>
      <c r="H267" s="30">
        <f t="shared" si="7"/>
        <v>5.6520000000000001</v>
      </c>
      <c r="I267" s="30">
        <f t="shared" si="7"/>
        <v>494.15299999999996</v>
      </c>
      <c r="J267" s="30">
        <f t="shared" si="7"/>
        <v>19897.701999999997</v>
      </c>
      <c r="K267" s="30">
        <f t="shared" si="7"/>
        <v>76.088999999999999</v>
      </c>
      <c r="L267" s="30">
        <f t="shared" si="7"/>
        <v>1500.7299999999998</v>
      </c>
      <c r="M267" s="30">
        <f t="shared" si="7"/>
        <v>4912.25</v>
      </c>
      <c r="N267" s="30">
        <f t="shared" si="7"/>
        <v>1547.3670000000002</v>
      </c>
      <c r="O267" s="30">
        <f t="shared" si="7"/>
        <v>84.228000000000009</v>
      </c>
      <c r="P267" s="15"/>
      <c r="Q267" s="15"/>
      <c r="R267" s="15"/>
      <c r="S267" s="15"/>
    </row>
    <row r="268" spans="1:19" ht="12.75" x14ac:dyDescent="0.2">
      <c r="A268" s="165" t="s">
        <v>92</v>
      </c>
      <c r="B268" s="165"/>
      <c r="C268" s="166"/>
      <c r="D268" s="31">
        <f>D267/$E$262</f>
        <v>31.934899999999999</v>
      </c>
      <c r="E268" s="31">
        <f t="shared" ref="E268:O268" si="8">E267/$E$262</f>
        <v>26.167300000000001</v>
      </c>
      <c r="F268" s="31">
        <f t="shared" si="8"/>
        <v>107.1932</v>
      </c>
      <c r="G268" s="31">
        <f t="shared" si="8"/>
        <v>797.27409999999998</v>
      </c>
      <c r="H268" s="31">
        <f t="shared" si="8"/>
        <v>0.56520000000000004</v>
      </c>
      <c r="I268" s="31">
        <f t="shared" si="8"/>
        <v>49.415299999999995</v>
      </c>
      <c r="J268" s="31">
        <f t="shared" si="8"/>
        <v>1989.7701999999997</v>
      </c>
      <c r="K268" s="31">
        <f t="shared" si="8"/>
        <v>7.6089000000000002</v>
      </c>
      <c r="L268" s="31">
        <f t="shared" si="8"/>
        <v>150.07299999999998</v>
      </c>
      <c r="M268" s="31">
        <f t="shared" si="8"/>
        <v>491.22500000000002</v>
      </c>
      <c r="N268" s="31">
        <f t="shared" si="8"/>
        <v>154.73670000000001</v>
      </c>
      <c r="O268" s="31">
        <f t="shared" si="8"/>
        <v>8.4228000000000005</v>
      </c>
      <c r="P268" s="15"/>
      <c r="Q268" s="15"/>
      <c r="R268" s="15"/>
      <c r="S268" s="15"/>
    </row>
    <row r="269" spans="1:19" ht="12.75" x14ac:dyDescent="0.2">
      <c r="A269" s="165" t="s">
        <v>5</v>
      </c>
      <c r="B269" s="165"/>
      <c r="C269" s="166"/>
      <c r="D269" s="32">
        <f>4*D268/G268</f>
        <v>0.16022043109139003</v>
      </c>
      <c r="E269" s="32">
        <f>9*E268/G268</f>
        <v>0.29538862481548067</v>
      </c>
      <c r="F269" s="32">
        <f>4*F268/G268</f>
        <v>0.53779848109953654</v>
      </c>
      <c r="G269" s="31"/>
      <c r="H269" s="31"/>
      <c r="I269" s="31"/>
      <c r="J269" s="31"/>
      <c r="K269" s="31"/>
      <c r="L269" s="31"/>
      <c r="M269" s="31"/>
      <c r="N269" s="31"/>
      <c r="O269" s="31"/>
      <c r="P269" s="15"/>
      <c r="Q269" s="15"/>
      <c r="R269" s="15"/>
      <c r="S269" s="15"/>
    </row>
    <row r="270" spans="1:19" s="16" customFormat="1" ht="12.75" x14ac:dyDescent="0.2">
      <c r="A270" s="174" t="s">
        <v>90</v>
      </c>
      <c r="B270" s="175"/>
      <c r="C270" s="176"/>
      <c r="D270" s="33">
        <f t="shared" ref="D270:O270" si="9">D268/D279</f>
        <v>0.41473896103896102</v>
      </c>
      <c r="E270" s="33">
        <f t="shared" si="9"/>
        <v>0.33123164556962026</v>
      </c>
      <c r="F270" s="33">
        <f t="shared" si="9"/>
        <v>0.31997970149253735</v>
      </c>
      <c r="G270" s="33">
        <f t="shared" si="9"/>
        <v>0.33926557446808508</v>
      </c>
      <c r="H270" s="34">
        <f t="shared" si="9"/>
        <v>0.47100000000000003</v>
      </c>
      <c r="I270" s="34">
        <f t="shared" si="9"/>
        <v>0.82358833333333337</v>
      </c>
      <c r="J270" s="34">
        <f t="shared" si="9"/>
        <v>2.8425288571428569</v>
      </c>
      <c r="K270" s="34">
        <f t="shared" si="9"/>
        <v>0.63407500000000006</v>
      </c>
      <c r="L270" s="34">
        <f t="shared" si="9"/>
        <v>0.13642999999999997</v>
      </c>
      <c r="M270" s="34">
        <f t="shared" si="9"/>
        <v>0.44656818181818186</v>
      </c>
      <c r="N270" s="34">
        <f t="shared" si="9"/>
        <v>0.61894680000000013</v>
      </c>
      <c r="O270" s="34">
        <f t="shared" si="9"/>
        <v>0.70190000000000008</v>
      </c>
      <c r="P270" s="15"/>
      <c r="Q270" s="15"/>
      <c r="R270" s="15"/>
      <c r="S270" s="15"/>
    </row>
    <row r="271" spans="1:19" ht="12.75" x14ac:dyDescent="0.2">
      <c r="A271" s="177" t="s">
        <v>93</v>
      </c>
      <c r="B271" s="178"/>
      <c r="C271" s="179"/>
      <c r="D271" s="30">
        <f>D30+D54+D80+D108+D134+D160+D185+D210+D234+D258</f>
        <v>95.75</v>
      </c>
      <c r="E271" s="30">
        <f t="shared" ref="E271:O271" si="10">E30+E54+E80+E108+E134+E160+E185+E210+E234+E258</f>
        <v>39.869999999999997</v>
      </c>
      <c r="F271" s="30">
        <f t="shared" si="10"/>
        <v>359.98000000000008</v>
      </c>
      <c r="G271" s="30">
        <f t="shared" si="10"/>
        <v>2304.7000000000003</v>
      </c>
      <c r="H271" s="30">
        <f t="shared" si="10"/>
        <v>0.81200000000000006</v>
      </c>
      <c r="I271" s="30">
        <f t="shared" si="10"/>
        <v>404.2</v>
      </c>
      <c r="J271" s="30">
        <f t="shared" si="10"/>
        <v>259.5</v>
      </c>
      <c r="K271" s="30">
        <f t="shared" si="10"/>
        <v>3.7000000000000006</v>
      </c>
      <c r="L271" s="30">
        <f t="shared" si="10"/>
        <v>2941.9999999999995</v>
      </c>
      <c r="M271" s="30">
        <f t="shared" si="10"/>
        <v>2190.8000000000002</v>
      </c>
      <c r="N271" s="30">
        <f t="shared" si="10"/>
        <v>493.19999999999993</v>
      </c>
      <c r="O271" s="30">
        <f t="shared" si="10"/>
        <v>28.900000000000002</v>
      </c>
      <c r="P271" s="15"/>
      <c r="Q271" s="15"/>
      <c r="R271" s="15"/>
      <c r="S271" s="15"/>
    </row>
    <row r="272" spans="1:19" ht="12.75" x14ac:dyDescent="0.2">
      <c r="A272" s="165" t="s">
        <v>94</v>
      </c>
      <c r="B272" s="165"/>
      <c r="C272" s="166"/>
      <c r="D272" s="31">
        <f>D271/$E$262</f>
        <v>9.5749999999999993</v>
      </c>
      <c r="E272" s="31">
        <f t="shared" ref="E272:O272" si="11">E271/$E$262</f>
        <v>3.9869999999999997</v>
      </c>
      <c r="F272" s="31">
        <f t="shared" si="11"/>
        <v>35.998000000000005</v>
      </c>
      <c r="G272" s="31">
        <f t="shared" si="11"/>
        <v>230.47000000000003</v>
      </c>
      <c r="H272" s="31">
        <f t="shared" si="11"/>
        <v>8.1200000000000008E-2</v>
      </c>
      <c r="I272" s="31">
        <f t="shared" si="11"/>
        <v>40.42</v>
      </c>
      <c r="J272" s="31">
        <f t="shared" si="11"/>
        <v>25.95</v>
      </c>
      <c r="K272" s="31">
        <f t="shared" si="11"/>
        <v>0.37000000000000005</v>
      </c>
      <c r="L272" s="31">
        <f t="shared" si="11"/>
        <v>294.19999999999993</v>
      </c>
      <c r="M272" s="31">
        <f t="shared" si="11"/>
        <v>219.08</v>
      </c>
      <c r="N272" s="31">
        <f t="shared" si="11"/>
        <v>49.319999999999993</v>
      </c>
      <c r="O272" s="31">
        <f t="shared" si="11"/>
        <v>2.89</v>
      </c>
      <c r="P272" s="15"/>
      <c r="Q272" s="15"/>
      <c r="R272" s="15"/>
      <c r="S272" s="15"/>
    </row>
    <row r="273" spans="1:19" ht="12.75" x14ac:dyDescent="0.2">
      <c r="A273" s="165" t="s">
        <v>5</v>
      </c>
      <c r="B273" s="165"/>
      <c r="C273" s="166"/>
      <c r="D273" s="32">
        <f>4*D272/G272</f>
        <v>0.16618214952054494</v>
      </c>
      <c r="E273" s="32">
        <f>9*E272/G272</f>
        <v>0.15569488436672882</v>
      </c>
      <c r="F273" s="32">
        <f>4*F272/G272</f>
        <v>0.62477545884496899</v>
      </c>
      <c r="G273" s="31"/>
      <c r="H273" s="31"/>
      <c r="I273" s="31"/>
      <c r="J273" s="31"/>
      <c r="K273" s="31"/>
      <c r="L273" s="31"/>
      <c r="M273" s="31"/>
      <c r="N273" s="31"/>
      <c r="O273" s="31"/>
      <c r="Q273" s="15"/>
      <c r="R273" s="15"/>
      <c r="S273" s="15"/>
    </row>
    <row r="274" spans="1:19" ht="12.75" x14ac:dyDescent="0.2">
      <c r="A274" s="167" t="s">
        <v>90</v>
      </c>
      <c r="B274" s="165"/>
      <c r="C274" s="166"/>
      <c r="D274" s="35">
        <f t="shared" ref="D274:O274" si="12">D272/D279</f>
        <v>0.12435064935064934</v>
      </c>
      <c r="E274" s="35">
        <f t="shared" si="12"/>
        <v>5.0468354430379746E-2</v>
      </c>
      <c r="F274" s="35">
        <f t="shared" si="12"/>
        <v>0.10745671641791046</v>
      </c>
      <c r="G274" s="35">
        <f t="shared" si="12"/>
        <v>9.8072340425531923E-2</v>
      </c>
      <c r="H274" s="35">
        <f t="shared" si="12"/>
        <v>6.7666666666666681E-2</v>
      </c>
      <c r="I274" s="35">
        <f t="shared" si="12"/>
        <v>0.67366666666666675</v>
      </c>
      <c r="J274" s="35">
        <f t="shared" si="12"/>
        <v>3.7071428571428568E-2</v>
      </c>
      <c r="K274" s="35">
        <f t="shared" si="12"/>
        <v>3.0833333333333338E-2</v>
      </c>
      <c r="L274" s="35">
        <f t="shared" si="12"/>
        <v>0.26745454545454539</v>
      </c>
      <c r="M274" s="35">
        <f t="shared" si="12"/>
        <v>0.19916363636363638</v>
      </c>
      <c r="N274" s="35">
        <f t="shared" si="12"/>
        <v>0.19727999999999998</v>
      </c>
      <c r="O274" s="35">
        <f t="shared" si="12"/>
        <v>0.24083333333333334</v>
      </c>
      <c r="Q274" s="15"/>
      <c r="R274" s="15"/>
      <c r="S274" s="15"/>
    </row>
    <row r="275" spans="1:19" ht="12.75" x14ac:dyDescent="0.2">
      <c r="A275" s="168" t="s">
        <v>95</v>
      </c>
      <c r="B275" s="169"/>
      <c r="C275" s="170"/>
      <c r="D275" s="36">
        <f>D260</f>
        <v>703.947</v>
      </c>
      <c r="E275" s="36">
        <f t="shared" ref="E275:O275" si="13">E260</f>
        <v>507.62799999999999</v>
      </c>
      <c r="F275" s="36">
        <f t="shared" si="13"/>
        <v>2146.9630000000002</v>
      </c>
      <c r="G275" s="36">
        <f t="shared" si="13"/>
        <v>16180.572</v>
      </c>
      <c r="H275" s="36">
        <f t="shared" si="13"/>
        <v>9.1240000000000006</v>
      </c>
      <c r="I275" s="36">
        <f t="shared" si="13"/>
        <v>1186.279</v>
      </c>
      <c r="J275" s="36">
        <f t="shared" si="13"/>
        <v>21683.252</v>
      </c>
      <c r="K275" s="36">
        <f t="shared" si="13"/>
        <v>103.429</v>
      </c>
      <c r="L275" s="36">
        <f t="shared" si="13"/>
        <v>7074.6949999999997</v>
      </c>
      <c r="M275" s="36">
        <f t="shared" si="13"/>
        <v>11243.508</v>
      </c>
      <c r="N275" s="36">
        <f t="shared" si="13"/>
        <v>2784.692</v>
      </c>
      <c r="O275" s="36">
        <f t="shared" si="13"/>
        <v>162.74199999999999</v>
      </c>
      <c r="Q275" s="15"/>
      <c r="R275" s="15"/>
      <c r="S275" s="15"/>
    </row>
    <row r="276" spans="1:19" ht="12.75" x14ac:dyDescent="0.2">
      <c r="A276" s="157" t="s">
        <v>96</v>
      </c>
      <c r="B276" s="157"/>
      <c r="C276" s="158"/>
      <c r="D276" s="37">
        <f>D275/$E$262</f>
        <v>70.3947</v>
      </c>
      <c r="E276" s="37">
        <f t="shared" ref="E276:O276" si="14">E275/$E$262</f>
        <v>50.762799999999999</v>
      </c>
      <c r="F276" s="37">
        <f t="shared" si="14"/>
        <v>214.69630000000001</v>
      </c>
      <c r="G276" s="37">
        <f t="shared" si="14"/>
        <v>1618.0572</v>
      </c>
      <c r="H276" s="37">
        <f t="shared" si="14"/>
        <v>0.9124000000000001</v>
      </c>
      <c r="I276" s="37">
        <f t="shared" si="14"/>
        <v>118.6279</v>
      </c>
      <c r="J276" s="37">
        <f t="shared" si="14"/>
        <v>2168.3252000000002</v>
      </c>
      <c r="K276" s="37">
        <f t="shared" si="14"/>
        <v>10.3429</v>
      </c>
      <c r="L276" s="37">
        <f t="shared" si="14"/>
        <v>707.46949999999993</v>
      </c>
      <c r="M276" s="37">
        <f t="shared" si="14"/>
        <v>1124.3507999999999</v>
      </c>
      <c r="N276" s="37">
        <f t="shared" si="14"/>
        <v>278.4692</v>
      </c>
      <c r="O276" s="37">
        <f t="shared" si="14"/>
        <v>16.2742</v>
      </c>
      <c r="Q276" s="15"/>
      <c r="R276" s="15"/>
      <c r="S276" s="15"/>
    </row>
    <row r="277" spans="1:19" x14ac:dyDescent="0.2">
      <c r="A277" s="157" t="s">
        <v>5</v>
      </c>
      <c r="B277" s="157"/>
      <c r="C277" s="158"/>
      <c r="D277" s="32">
        <f>4*D276/G276</f>
        <v>0.17402277249531103</v>
      </c>
      <c r="E277" s="32">
        <f>9*E276/G276</f>
        <v>0.28235417141000946</v>
      </c>
      <c r="F277" s="32">
        <f>4*F276/G276</f>
        <v>0.53075082883349245</v>
      </c>
      <c r="G277" s="37"/>
      <c r="H277" s="37"/>
      <c r="I277" s="37"/>
      <c r="J277" s="37"/>
      <c r="K277" s="37"/>
      <c r="L277" s="37"/>
      <c r="M277" s="37"/>
      <c r="N277" s="37"/>
      <c r="O277" s="37"/>
    </row>
    <row r="278" spans="1:19" s="45" customFormat="1" x14ac:dyDescent="0.2">
      <c r="A278" s="156" t="s">
        <v>90</v>
      </c>
      <c r="B278" s="157"/>
      <c r="C278" s="158"/>
      <c r="D278" s="40">
        <f>D276/D279</f>
        <v>0.91421688311688309</v>
      </c>
      <c r="E278" s="40">
        <f t="shared" ref="E278:O278" si="15">E276/E279</f>
        <v>0.64256708860759493</v>
      </c>
      <c r="F278" s="40">
        <f t="shared" si="15"/>
        <v>0.64088447761194034</v>
      </c>
      <c r="G278" s="40">
        <f t="shared" si="15"/>
        <v>0.68853497872340419</v>
      </c>
      <c r="H278" s="40">
        <f t="shared" si="15"/>
        <v>0.76033333333333342</v>
      </c>
      <c r="I278" s="40">
        <f t="shared" si="15"/>
        <v>1.977131666666667</v>
      </c>
      <c r="J278" s="40">
        <f t="shared" si="15"/>
        <v>3.097607428571429</v>
      </c>
      <c r="K278" s="40">
        <f t="shared" si="15"/>
        <v>0.86190833333333339</v>
      </c>
      <c r="L278" s="40">
        <f t="shared" si="15"/>
        <v>0.64315409090909081</v>
      </c>
      <c r="M278" s="40">
        <f t="shared" si="15"/>
        <v>1.0221370909090908</v>
      </c>
      <c r="N278" s="40">
        <f t="shared" si="15"/>
        <v>1.1138768000000001</v>
      </c>
      <c r="O278" s="40">
        <f t="shared" si="15"/>
        <v>1.3561833333333333</v>
      </c>
    </row>
    <row r="279" spans="1:19" x14ac:dyDescent="0.2">
      <c r="A279" s="156" t="s">
        <v>97</v>
      </c>
      <c r="B279" s="157"/>
      <c r="C279" s="158"/>
      <c r="D279" s="38">
        <v>77</v>
      </c>
      <c r="E279" s="38">
        <v>79</v>
      </c>
      <c r="F279" s="38">
        <v>335</v>
      </c>
      <c r="G279" s="38">
        <v>2350</v>
      </c>
      <c r="H279" s="38">
        <v>1.2</v>
      </c>
      <c r="I279" s="38">
        <v>59.999999999999993</v>
      </c>
      <c r="J279" s="38">
        <v>700</v>
      </c>
      <c r="K279" s="39">
        <v>12</v>
      </c>
      <c r="L279" s="38">
        <v>1100</v>
      </c>
      <c r="M279" s="38">
        <v>1100</v>
      </c>
      <c r="N279" s="38">
        <v>249.99999999999997</v>
      </c>
      <c r="O279" s="38">
        <v>12</v>
      </c>
    </row>
    <row r="280" spans="1:19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</row>
    <row r="281" spans="1:19" ht="13.5" x14ac:dyDescent="0.2">
      <c r="A281" s="17"/>
      <c r="B281" s="18"/>
    </row>
    <row r="282" spans="1:19" ht="21" x14ac:dyDescent="0.2">
      <c r="E282" s="19" t="s">
        <v>98</v>
      </c>
    </row>
    <row r="283" spans="1:19" ht="13.5" x14ac:dyDescent="0.2">
      <c r="B283" s="159" t="s">
        <v>88</v>
      </c>
      <c r="C283" s="160"/>
      <c r="D283" s="161"/>
      <c r="E283" s="2">
        <f>C15+C41+C65+C93+C119+C146+C170+C196+C220+C245</f>
        <v>5306</v>
      </c>
    </row>
    <row r="284" spans="1:19" ht="13.5" x14ac:dyDescent="0.2">
      <c r="B284" s="162" t="s">
        <v>89</v>
      </c>
      <c r="C284" s="162"/>
      <c r="D284" s="163"/>
      <c r="E284" s="3">
        <f>E283/$E$262</f>
        <v>530.6</v>
      </c>
    </row>
    <row r="285" spans="1:19" ht="13.5" x14ac:dyDescent="0.2">
      <c r="B285" s="164" t="s">
        <v>99</v>
      </c>
      <c r="C285" s="162"/>
      <c r="D285" s="163"/>
      <c r="E285" s="20">
        <v>500</v>
      </c>
    </row>
    <row r="286" spans="1:19" ht="13.5" x14ac:dyDescent="0.2">
      <c r="B286" s="159" t="s">
        <v>91</v>
      </c>
      <c r="C286" s="160"/>
      <c r="D286" s="161"/>
      <c r="E286" s="2">
        <f>C25+C49+C75+C103+C129+C155+C180+C205+C229+C253</f>
        <v>8195</v>
      </c>
    </row>
    <row r="287" spans="1:19" s="10" customFormat="1" ht="13.5" x14ac:dyDescent="0.2">
      <c r="B287" s="162" t="s">
        <v>92</v>
      </c>
      <c r="C287" s="162"/>
      <c r="D287" s="163"/>
      <c r="E287" s="3">
        <f>E286/$E$262</f>
        <v>819.5</v>
      </c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4"/>
      <c r="Q287" s="14"/>
    </row>
    <row r="288" spans="1:19" s="10" customFormat="1" ht="13.5" x14ac:dyDescent="0.2">
      <c r="B288" s="153" t="s">
        <v>99</v>
      </c>
      <c r="C288" s="154"/>
      <c r="D288" s="155"/>
      <c r="E288" s="20">
        <v>700</v>
      </c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4"/>
      <c r="Q288" s="14"/>
    </row>
    <row r="289" spans="2:17" s="10" customFormat="1" ht="13.5" x14ac:dyDescent="0.2">
      <c r="B289" s="159" t="s">
        <v>93</v>
      </c>
      <c r="C289" s="160"/>
      <c r="D289" s="161"/>
      <c r="E289" s="2">
        <f>C30+C54+C80+C108+C134+C160+C185+C210+C234+C258</f>
        <v>3950</v>
      </c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4"/>
      <c r="Q289" s="14"/>
    </row>
    <row r="290" spans="2:17" s="10" customFormat="1" ht="13.5" x14ac:dyDescent="0.2">
      <c r="B290" s="162" t="s">
        <v>94</v>
      </c>
      <c r="C290" s="162"/>
      <c r="D290" s="163"/>
      <c r="E290" s="3">
        <f>E289/$E$262</f>
        <v>395</v>
      </c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4"/>
      <c r="Q290" s="14"/>
    </row>
    <row r="291" spans="2:17" s="10" customFormat="1" ht="13.5" x14ac:dyDescent="0.2">
      <c r="B291" s="153" t="s">
        <v>99</v>
      </c>
      <c r="C291" s="154"/>
      <c r="D291" s="155"/>
      <c r="E291" s="20">
        <v>300</v>
      </c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4"/>
      <c r="Q291" s="14"/>
    </row>
    <row r="293" spans="2:17" s="10" customFormat="1" x14ac:dyDescent="0.2">
      <c r="B293" s="11"/>
      <c r="C293" s="12"/>
      <c r="D293" s="21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4"/>
      <c r="Q293" s="14"/>
    </row>
    <row r="294" spans="2:17" s="10" customFormat="1" x14ac:dyDescent="0.2">
      <c r="B294" s="11"/>
      <c r="C294" s="12"/>
      <c r="D294" s="21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4"/>
      <c r="Q294" s="14"/>
    </row>
    <row r="295" spans="2:17" s="10" customFormat="1" x14ac:dyDescent="0.2">
      <c r="B295" s="11"/>
      <c r="C295" s="12"/>
      <c r="D295" s="21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4"/>
      <c r="Q295" s="14"/>
    </row>
    <row r="296" spans="2:17" s="10" customFormat="1" x14ac:dyDescent="0.2">
      <c r="B296" s="11"/>
      <c r="C296" s="12"/>
      <c r="D296" s="21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4"/>
      <c r="Q296" s="14"/>
    </row>
    <row r="297" spans="2:17" s="10" customFormat="1" x14ac:dyDescent="0.2">
      <c r="B297" s="11"/>
      <c r="C297" s="12"/>
      <c r="D297" s="21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4"/>
      <c r="Q297" s="14"/>
    </row>
    <row r="298" spans="2:17" s="10" customFormat="1" x14ac:dyDescent="0.2">
      <c r="B298" s="11"/>
      <c r="C298" s="12"/>
      <c r="D298" s="21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4"/>
      <c r="Q298" s="14"/>
    </row>
    <row r="299" spans="2:17" s="10" customFormat="1" x14ac:dyDescent="0.2">
      <c r="B299" s="11"/>
      <c r="C299" s="12"/>
      <c r="D299" s="21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4"/>
      <c r="Q299" s="14"/>
    </row>
    <row r="300" spans="2:17" s="10" customFormat="1" x14ac:dyDescent="0.2">
      <c r="B300" s="11"/>
      <c r="C300" s="12"/>
      <c r="D300" s="21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4"/>
      <c r="Q300" s="14"/>
    </row>
    <row r="301" spans="2:17" s="10" customFormat="1" x14ac:dyDescent="0.2">
      <c r="B301" s="11"/>
      <c r="C301" s="12"/>
      <c r="D301" s="21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4"/>
      <c r="Q301" s="14"/>
    </row>
    <row r="302" spans="2:17" s="10" customFormat="1" x14ac:dyDescent="0.2">
      <c r="B302" s="11"/>
      <c r="C302" s="12"/>
      <c r="D302" s="21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4"/>
      <c r="Q302" s="14"/>
    </row>
    <row r="303" spans="2:17" s="10" customFormat="1" x14ac:dyDescent="0.2">
      <c r="B303" s="11"/>
      <c r="C303" s="12"/>
      <c r="D303" s="21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4"/>
      <c r="Q303" s="14"/>
    </row>
    <row r="304" spans="2:17" s="10" customFormat="1" x14ac:dyDescent="0.2">
      <c r="B304" s="11"/>
      <c r="C304" s="12"/>
      <c r="D304" s="21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4"/>
      <c r="Q304" s="14"/>
    </row>
    <row r="305" spans="2:17" s="10" customFormat="1" x14ac:dyDescent="0.2">
      <c r="B305" s="11"/>
      <c r="C305" s="12"/>
      <c r="D305" s="21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4"/>
      <c r="Q305" s="14"/>
    </row>
    <row r="306" spans="2:17" s="10" customFormat="1" x14ac:dyDescent="0.2">
      <c r="B306" s="11"/>
      <c r="C306" s="12"/>
      <c r="D306" s="21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4"/>
      <c r="Q306" s="14"/>
    </row>
  </sheetData>
  <mergeCells count="30">
    <mergeCell ref="H5:K5"/>
    <mergeCell ref="L5:O5"/>
    <mergeCell ref="A267:C267"/>
    <mergeCell ref="A263:C263"/>
    <mergeCell ref="A264:C264"/>
    <mergeCell ref="A265:C265"/>
    <mergeCell ref="A266:C266"/>
    <mergeCell ref="A275:C275"/>
    <mergeCell ref="A276:C276"/>
    <mergeCell ref="D5:F5"/>
    <mergeCell ref="A270:C270"/>
    <mergeCell ref="A271:C271"/>
    <mergeCell ref="A272:C272"/>
    <mergeCell ref="A273:C273"/>
    <mergeCell ref="A1:O1"/>
    <mergeCell ref="B291:D291"/>
    <mergeCell ref="A279:C279"/>
    <mergeCell ref="A278:C278"/>
    <mergeCell ref="B283:D283"/>
    <mergeCell ref="B284:D284"/>
    <mergeCell ref="B285:D285"/>
    <mergeCell ref="B286:D286"/>
    <mergeCell ref="B287:D287"/>
    <mergeCell ref="B288:D288"/>
    <mergeCell ref="B289:D289"/>
    <mergeCell ref="B290:D290"/>
    <mergeCell ref="A277:C277"/>
    <mergeCell ref="A268:C268"/>
    <mergeCell ref="A269:C269"/>
    <mergeCell ref="A274:C274"/>
  </mergeCells>
  <pageMargins left="0.75" right="0.75" top="1" bottom="1" header="0.5" footer="0.5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сезонные замены</vt:lpstr>
      <vt:lpstr>меню</vt:lpstr>
      <vt:lpstr>Показатели ХЭХ</vt:lpstr>
      <vt:lpstr>Расчет ХЭХ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Марина Сергеевна</cp:lastModifiedBy>
  <dcterms:created xsi:type="dcterms:W3CDTF">2021-04-22T12:05:19Z</dcterms:created>
  <dcterms:modified xsi:type="dcterms:W3CDTF">2021-09-24T13:19:55Z</dcterms:modified>
</cp:coreProperties>
</file>